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SPECTRUM\"/>
    </mc:Choice>
  </mc:AlternateContent>
  <bookViews>
    <workbookView xWindow="0" yWindow="0" windowWidth="22710" windowHeight="11580" tabRatio="199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4" i="1" l="1"/>
  <c r="J3" i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8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C15" i="1" l="1"/>
  <c r="C23" i="1"/>
  <c r="C31" i="1"/>
  <c r="C53" i="1"/>
  <c r="C61" i="1"/>
  <c r="C65" i="1"/>
  <c r="C73" i="1"/>
  <c r="C77" i="1"/>
  <c r="C81" i="1"/>
  <c r="C83" i="1"/>
  <c r="C87" i="1"/>
  <c r="C107" i="1"/>
  <c r="C109" i="1"/>
  <c r="C133" i="1"/>
  <c r="C157" i="1"/>
  <c r="C165" i="1"/>
  <c r="C169" i="1"/>
  <c r="C177" i="1"/>
  <c r="C189" i="1"/>
  <c r="C193" i="1"/>
  <c r="C197" i="1"/>
  <c r="C201" i="1"/>
  <c r="C205" i="1"/>
  <c r="C221" i="1"/>
  <c r="C245" i="1"/>
  <c r="C174" i="1"/>
  <c r="C130" i="1"/>
  <c r="C122" i="1"/>
  <c r="C114" i="1"/>
  <c r="C82" i="1"/>
  <c r="C62" i="1"/>
  <c r="C30" i="1"/>
  <c r="C22" i="1"/>
  <c r="C14" i="1"/>
  <c r="C178" i="1"/>
  <c r="C126" i="1"/>
  <c r="C118" i="1"/>
  <c r="C78" i="1"/>
  <c r="C34" i="1"/>
  <c r="C26" i="1"/>
  <c r="C1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9" i="1"/>
  <c r="F10" i="1"/>
  <c r="F11" i="1"/>
  <c r="F12" i="1"/>
  <c r="F13" i="1"/>
  <c r="F14" i="1"/>
  <c r="F15" i="1"/>
  <c r="F9" i="1"/>
  <c r="C91" i="1"/>
  <c r="C10" i="1"/>
  <c r="C38" i="1"/>
  <c r="C103" i="1"/>
  <c r="C185" i="1"/>
  <c r="C256" i="1"/>
  <c r="C244" i="1"/>
  <c r="C240" i="1"/>
  <c r="C224" i="1"/>
  <c r="C220" i="1"/>
  <c r="C216" i="1"/>
  <c r="C208" i="1"/>
  <c r="C204" i="1"/>
  <c r="C196" i="1"/>
  <c r="C19" i="1"/>
  <c r="C11" i="1"/>
  <c r="C241" i="1"/>
  <c r="C237" i="1"/>
  <c r="C225" i="1"/>
  <c r="C182" i="1"/>
  <c r="C149" i="1"/>
  <c r="C9" i="1"/>
  <c r="C153" i="1"/>
  <c r="C183" i="1"/>
  <c r="C45" i="1"/>
  <c r="C161" i="1"/>
  <c r="C145" i="1"/>
  <c r="C192" i="1"/>
  <c r="C41" i="1"/>
  <c r="C235" i="1"/>
  <c r="C184" i="1"/>
  <c r="C97" i="1"/>
  <c r="C141" i="1"/>
  <c r="E149" i="1" s="1"/>
  <c r="C173" i="1"/>
  <c r="C212" i="1"/>
  <c r="C40" i="1"/>
  <c r="C57" i="1"/>
  <c r="C89" i="1"/>
  <c r="C181" i="1"/>
  <c r="C228" i="1"/>
  <c r="C255" i="1"/>
  <c r="C136" i="1"/>
  <c r="C92" i="1"/>
  <c r="C71" i="1"/>
  <c r="C68" i="1"/>
  <c r="C48" i="1"/>
  <c r="C93" i="1"/>
  <c r="C105" i="1"/>
  <c r="C137" i="1"/>
  <c r="E145" i="1" s="1"/>
  <c r="C49" i="1"/>
  <c r="C101" i="1"/>
  <c r="C188" i="1"/>
  <c r="C259" i="1"/>
  <c r="C200" i="1"/>
  <c r="C142" i="1"/>
  <c r="C116" i="1"/>
  <c r="C79" i="1"/>
  <c r="C99" i="1"/>
  <c r="C170" i="1"/>
  <c r="C66" i="1"/>
  <c r="C96" i="1"/>
  <c r="C25" i="1"/>
  <c r="C95" i="1"/>
  <c r="C231" i="1"/>
  <c r="C210" i="1"/>
  <c r="C29" i="1"/>
  <c r="C33" i="1"/>
  <c r="C64" i="1"/>
  <c r="C72" i="1"/>
  <c r="C261" i="1"/>
  <c r="C39" i="1"/>
  <c r="C207" i="1"/>
  <c r="C104" i="1"/>
  <c r="C36" i="1"/>
  <c r="C52" i="1"/>
  <c r="C120" i="1"/>
  <c r="C233" i="1"/>
  <c r="C124" i="1"/>
  <c r="C262" i="1"/>
  <c r="C47" i="1"/>
  <c r="C150" i="1"/>
  <c r="C146" i="1"/>
  <c r="C134" i="1"/>
  <c r="C110" i="1"/>
  <c r="C32" i="1"/>
  <c r="C28" i="1"/>
  <c r="C63" i="1"/>
  <c r="C211" i="1"/>
  <c r="C37" i="1"/>
  <c r="C44" i="1"/>
  <c r="C56" i="1"/>
  <c r="C219" i="1"/>
  <c r="C236" i="1"/>
  <c r="C55" i="1"/>
  <c r="C60" i="1"/>
  <c r="C84" i="1"/>
  <c r="C246" i="1"/>
  <c r="C230" i="1"/>
  <c r="C226" i="1"/>
  <c r="C117" i="1"/>
  <c r="C257" i="1"/>
  <c r="C258" i="1"/>
  <c r="C202" i="1"/>
  <c r="C187" i="1"/>
  <c r="C171" i="1"/>
  <c r="C172" i="1"/>
  <c r="C164" i="1"/>
  <c r="C156" i="1"/>
  <c r="C147" i="1"/>
  <c r="C148" i="1"/>
  <c r="C140" i="1"/>
  <c r="C21" i="1"/>
  <c r="C20" i="1"/>
  <c r="C13" i="1"/>
  <c r="C12" i="1"/>
  <c r="E4" i="1"/>
  <c r="C198" i="1"/>
  <c r="C180" i="1"/>
  <c r="C175" i="1"/>
  <c r="C168" i="1"/>
  <c r="C159" i="1"/>
  <c r="C160" i="1"/>
  <c r="C152" i="1"/>
  <c r="C151" i="1"/>
  <c r="C135" i="1"/>
  <c r="C16" i="1"/>
  <c r="C17" i="1"/>
  <c r="C143" i="1"/>
  <c r="C144" i="1"/>
  <c r="C199" i="1"/>
  <c r="C263" i="1"/>
  <c r="C260" i="1"/>
  <c r="C229" i="1"/>
  <c r="C217" i="1"/>
  <c r="C213" i="1"/>
  <c r="C209" i="1"/>
  <c r="C206" i="1"/>
  <c r="C58" i="1"/>
  <c r="C59" i="1"/>
  <c r="C54" i="1"/>
  <c r="C51" i="1"/>
  <c r="C24" i="1"/>
  <c r="C247" i="1"/>
  <c r="C232" i="1"/>
  <c r="C70" i="1"/>
  <c r="C69" i="1"/>
  <c r="C254" i="1"/>
  <c r="C251" i="1"/>
  <c r="C242" i="1"/>
  <c r="C238" i="1"/>
  <c r="C239" i="1"/>
  <c r="C132" i="1"/>
  <c r="C128" i="1"/>
  <c r="C129" i="1"/>
  <c r="C125" i="1"/>
  <c r="C121" i="1"/>
  <c r="C112" i="1"/>
  <c r="C113" i="1"/>
  <c r="C108" i="1"/>
  <c r="C100" i="1"/>
  <c r="C88" i="1"/>
  <c r="C85" i="1"/>
  <c r="C80" i="1"/>
  <c r="C76" i="1"/>
  <c r="C176" i="1"/>
  <c r="C194" i="1"/>
  <c r="C195" i="1"/>
  <c r="C191" i="1"/>
  <c r="C179" i="1"/>
  <c r="C42" i="1"/>
  <c r="E45" i="1" s="1"/>
  <c r="C43" i="1"/>
  <c r="C35" i="1"/>
  <c r="C27" i="1"/>
  <c r="C190" i="1"/>
  <c r="C253" i="1"/>
  <c r="C249" i="1"/>
  <c r="C250" i="1"/>
  <c r="C234" i="1"/>
  <c r="C227" i="1"/>
  <c r="C166" i="1"/>
  <c r="C167" i="1"/>
  <c r="C163" i="1"/>
  <c r="C162" i="1"/>
  <c r="C158" i="1"/>
  <c r="C155" i="1"/>
  <c r="C154" i="1"/>
  <c r="C138" i="1"/>
  <c r="C139" i="1"/>
  <c r="C131" i="1"/>
  <c r="C127" i="1"/>
  <c r="C123" i="1"/>
  <c r="C119" i="1"/>
  <c r="C115" i="1"/>
  <c r="C111" i="1"/>
  <c r="C50" i="1"/>
  <c r="C46" i="1"/>
  <c r="C186" i="1"/>
  <c r="C203" i="1"/>
  <c r="C106" i="1"/>
  <c r="C74" i="1"/>
  <c r="C75" i="1"/>
  <c r="C67" i="1"/>
  <c r="E72" i="1" s="1"/>
  <c r="C252" i="1"/>
  <c r="C248" i="1"/>
  <c r="C243" i="1"/>
  <c r="C222" i="1"/>
  <c r="C223" i="1"/>
  <c r="C218" i="1"/>
  <c r="C214" i="1"/>
  <c r="C215" i="1"/>
  <c r="E213" i="1" s="1"/>
  <c r="C102" i="1"/>
  <c r="C98" i="1"/>
  <c r="C94" i="1"/>
  <c r="C90" i="1"/>
  <c r="C86" i="1"/>
  <c r="E247" i="1"/>
  <c r="E81" i="1"/>
  <c r="E197" i="1" l="1"/>
  <c r="E90" i="1"/>
  <c r="E66" i="1"/>
  <c r="E183" i="1"/>
  <c r="E238" i="1"/>
  <c r="E56" i="1"/>
  <c r="E226" i="1"/>
  <c r="E59" i="1"/>
  <c r="E101" i="1"/>
  <c r="E51" i="1"/>
  <c r="E39" i="1"/>
  <c r="E254" i="1"/>
  <c r="E126" i="1"/>
  <c r="E227" i="1"/>
  <c r="E218" i="1"/>
  <c r="E251" i="1"/>
  <c r="F250" i="1" s="1"/>
  <c r="E194" i="1"/>
  <c r="E123" i="1"/>
  <c r="E139" i="1"/>
  <c r="E94" i="1"/>
  <c r="E118" i="1"/>
  <c r="E38" i="1"/>
  <c r="E259" i="1"/>
  <c r="E230" i="1"/>
  <c r="E217" i="1"/>
  <c r="E231" i="1"/>
  <c r="E203" i="1"/>
  <c r="E100" i="1"/>
  <c r="E102" i="1"/>
  <c r="E99" i="1"/>
  <c r="F100" i="1" s="1"/>
  <c r="E221" i="1"/>
  <c r="F220" i="1" s="1"/>
  <c r="E220" i="1"/>
  <c r="F219" i="1" s="1"/>
  <c r="E219" i="1"/>
  <c r="F218" i="1" s="1"/>
  <c r="E222" i="1"/>
  <c r="E82" i="1"/>
  <c r="E83" i="1"/>
  <c r="F82" i="1" s="1"/>
  <c r="E138" i="1"/>
  <c r="E137" i="1"/>
  <c r="E161" i="1"/>
  <c r="E160" i="1"/>
  <c r="E159" i="1"/>
  <c r="E162" i="1"/>
  <c r="E163" i="1"/>
  <c r="F162" i="1" s="1"/>
  <c r="E173" i="1"/>
  <c r="E170" i="1"/>
  <c r="E175" i="1"/>
  <c r="E168" i="1"/>
  <c r="E174" i="1"/>
  <c r="E169" i="1"/>
  <c r="E171" i="1"/>
  <c r="E172" i="1"/>
  <c r="E256" i="1"/>
  <c r="E255" i="1"/>
  <c r="E257" i="1"/>
  <c r="E258" i="1"/>
  <c r="E32" i="1"/>
  <c r="E31" i="1"/>
  <c r="E34" i="1"/>
  <c r="E35" i="1"/>
  <c r="E186" i="1"/>
  <c r="E185" i="1"/>
  <c r="E187" i="1"/>
  <c r="E180" i="1"/>
  <c r="E184" i="1"/>
  <c r="E182" i="1"/>
  <c r="E96" i="1"/>
  <c r="E93" i="1"/>
  <c r="E95" i="1"/>
  <c r="E92" i="1"/>
  <c r="F91" i="1" s="1"/>
  <c r="E91" i="1"/>
  <c r="E119" i="1"/>
  <c r="E120" i="1"/>
  <c r="F119" i="1" s="1"/>
  <c r="E114" i="1"/>
  <c r="E129" i="1"/>
  <c r="E135" i="1"/>
  <c r="E130" i="1"/>
  <c r="E132" i="1"/>
  <c r="E131" i="1"/>
  <c r="F130" i="1" s="1"/>
  <c r="E133" i="1"/>
  <c r="E134" i="1"/>
  <c r="E128" i="1"/>
  <c r="F127" i="1" s="1"/>
  <c r="E136" i="1"/>
  <c r="E127" i="1"/>
  <c r="E250" i="1"/>
  <c r="E77" i="1"/>
  <c r="E240" i="1"/>
  <c r="F239" i="1" s="1"/>
  <c r="E108" i="1"/>
  <c r="E84" i="1"/>
  <c r="E71" i="1"/>
  <c r="E156" i="1"/>
  <c r="E98" i="1"/>
  <c r="F97" i="1" s="1"/>
  <c r="E87" i="1"/>
  <c r="E78" i="1"/>
  <c r="E245" i="1"/>
  <c r="F246" i="1" s="1"/>
  <c r="E181" i="1"/>
  <c r="E33" i="1"/>
  <c r="F32" i="1" s="1"/>
  <c r="E54" i="1"/>
  <c r="E58" i="1"/>
  <c r="F57" i="1" s="1"/>
  <c r="E55" i="1"/>
  <c r="E214" i="1"/>
  <c r="E234" i="1"/>
  <c r="E235" i="1"/>
  <c r="E237" i="1"/>
  <c r="E236" i="1"/>
  <c r="F235" i="1" s="1"/>
  <c r="E233" i="1"/>
  <c r="E151" i="1"/>
  <c r="F150" i="1" s="1"/>
  <c r="E150" i="1"/>
  <c r="E152" i="1"/>
  <c r="E141" i="1"/>
  <c r="E140" i="1"/>
  <c r="E142" i="1"/>
  <c r="E165" i="1"/>
  <c r="E166" i="1"/>
  <c r="E164" i="1"/>
  <c r="F163" i="1" s="1"/>
  <c r="E167" i="1"/>
  <c r="E206" i="1"/>
  <c r="E27" i="1"/>
  <c r="E153" i="1"/>
  <c r="F152" i="1" s="1"/>
  <c r="E154" i="1"/>
  <c r="E155" i="1"/>
  <c r="E178" i="1"/>
  <c r="E243" i="1"/>
  <c r="E242" i="1"/>
  <c r="F241" i="1" s="1"/>
  <c r="E44" i="1"/>
  <c r="E43" i="1"/>
  <c r="E42" i="1"/>
  <c r="E40" i="1"/>
  <c r="E36" i="1"/>
  <c r="E37" i="1"/>
  <c r="E158" i="1"/>
  <c r="F157" i="1" s="1"/>
  <c r="E241" i="1"/>
  <c r="E239" i="1"/>
  <c r="E105" i="1"/>
  <c r="E112" i="1"/>
  <c r="E111" i="1"/>
  <c r="E106" i="1"/>
  <c r="E107" i="1"/>
  <c r="F106" i="1" s="1"/>
  <c r="E109" i="1"/>
  <c r="E110" i="1"/>
  <c r="F109" i="1" s="1"/>
  <c r="E80" i="1"/>
  <c r="F79" i="1" s="1"/>
  <c r="E79" i="1"/>
  <c r="E216" i="1"/>
  <c r="E215" i="1"/>
  <c r="E104" i="1"/>
  <c r="F103" i="1" s="1"/>
  <c r="E103" i="1"/>
  <c r="F102" i="1" s="1"/>
  <c r="E85" i="1"/>
  <c r="F84" i="1" s="1"/>
  <c r="E144" i="1"/>
  <c r="F143" i="1" s="1"/>
  <c r="E74" i="1"/>
  <c r="F73" i="1" s="1"/>
  <c r="E76" i="1"/>
  <c r="E73" i="1"/>
  <c r="E70" i="1"/>
  <c r="E75" i="1"/>
  <c r="E263" i="1"/>
  <c r="E262" i="1"/>
  <c r="E261" i="1"/>
  <c r="E260" i="1"/>
  <c r="E63" i="1"/>
  <c r="E61" i="1"/>
  <c r="E65" i="1"/>
  <c r="E64" i="1"/>
  <c r="E62" i="1"/>
  <c r="E60" i="1"/>
  <c r="F59" i="1" s="1"/>
  <c r="E147" i="1"/>
  <c r="F146" i="1" s="1"/>
  <c r="E148" i="1"/>
  <c r="E146" i="1"/>
  <c r="E46" i="1"/>
  <c r="E49" i="1"/>
  <c r="E48" i="1"/>
  <c r="E47" i="1"/>
  <c r="F46" i="1" s="1"/>
  <c r="E50" i="1"/>
  <c r="E53" i="1"/>
  <c r="F52" i="1" s="1"/>
  <c r="E52" i="1"/>
  <c r="E157" i="1"/>
  <c r="E249" i="1"/>
  <c r="F248" i="1" s="1"/>
  <c r="E246" i="1"/>
  <c r="E248" i="1"/>
  <c r="E210" i="1"/>
  <c r="E207" i="1"/>
  <c r="E208" i="1"/>
  <c r="E211" i="1"/>
  <c r="E209" i="1"/>
  <c r="E212" i="1"/>
  <c r="E232" i="1"/>
  <c r="F231" i="1" s="1"/>
  <c r="E224" i="1"/>
  <c r="F223" i="1" s="1"/>
  <c r="E228" i="1"/>
  <c r="E223" i="1"/>
  <c r="E229" i="1"/>
  <c r="F228" i="1" s="1"/>
  <c r="E225" i="1"/>
  <c r="E193" i="1"/>
  <c r="E188" i="1"/>
  <c r="E191" i="1"/>
  <c r="E189" i="1"/>
  <c r="E192" i="1"/>
  <c r="F193" i="1" s="1"/>
  <c r="E190" i="1"/>
  <c r="F189" i="1" s="1"/>
  <c r="E97" i="1"/>
  <c r="F96" i="1" s="1"/>
  <c r="E26" i="1"/>
  <c r="E25" i="1"/>
  <c r="E24" i="1"/>
  <c r="E124" i="1"/>
  <c r="F125" i="1" s="1"/>
  <c r="E125" i="1"/>
  <c r="F124" i="1" s="1"/>
  <c r="E30" i="1"/>
  <c r="E29" i="1"/>
  <c r="F28" i="1" s="1"/>
  <c r="E122" i="1"/>
  <c r="F121" i="1" s="1"/>
  <c r="E121" i="1"/>
  <c r="E253" i="1"/>
  <c r="E252" i="1"/>
  <c r="E205" i="1"/>
  <c r="F204" i="1" s="1"/>
  <c r="E204" i="1"/>
  <c r="E196" i="1"/>
  <c r="F195" i="1" s="1"/>
  <c r="E201" i="1"/>
  <c r="E195" i="1"/>
  <c r="E200" i="1"/>
  <c r="E202" i="1"/>
  <c r="E176" i="1"/>
  <c r="E177" i="1"/>
  <c r="F176" i="1" s="1"/>
  <c r="E116" i="1"/>
  <c r="F115" i="1" s="1"/>
  <c r="E113" i="1"/>
  <c r="E115" i="1"/>
  <c r="E117" i="1"/>
  <c r="F116" i="1" s="1"/>
  <c r="E89" i="1"/>
  <c r="F88" i="1" s="1"/>
  <c r="E88" i="1"/>
  <c r="E69" i="1"/>
  <c r="E19" i="1"/>
  <c r="E22" i="1"/>
  <c r="E18" i="1"/>
  <c r="E21" i="1"/>
  <c r="E17" i="1"/>
  <c r="E20" i="1"/>
  <c r="E23" i="1"/>
  <c r="E41" i="1"/>
  <c r="F40" i="1" s="1"/>
  <c r="E143" i="1"/>
  <c r="F142" i="1" s="1"/>
  <c r="E86" i="1"/>
  <c r="E57" i="1"/>
  <c r="E68" i="1"/>
  <c r="F67" i="1" s="1"/>
  <c r="E67" i="1"/>
  <c r="F66" i="1" s="1"/>
  <c r="E244" i="1"/>
  <c r="E179" i="1"/>
  <c r="E198" i="1"/>
  <c r="F197" i="1" s="1"/>
  <c r="E28" i="1"/>
  <c r="E199" i="1"/>
  <c r="F198" i="1" s="1"/>
  <c r="F60" i="1" l="1"/>
  <c r="F95" i="1"/>
  <c r="F252" i="1"/>
  <c r="F36" i="1"/>
  <c r="F140" i="1"/>
  <c r="F181" i="1"/>
  <c r="F184" i="1"/>
  <c r="F169" i="1"/>
  <c r="F122" i="1"/>
  <c r="F227" i="1"/>
  <c r="F19" i="1"/>
  <c r="F199" i="1"/>
  <c r="F203" i="1"/>
  <c r="F120" i="1"/>
  <c r="F25" i="1"/>
  <c r="F188" i="1"/>
  <c r="G189" i="1" s="1"/>
  <c r="F224" i="1"/>
  <c r="F210" i="1"/>
  <c r="F51" i="1"/>
  <c r="F47" i="1"/>
  <c r="F147" i="1"/>
  <c r="F63" i="1"/>
  <c r="F74" i="1"/>
  <c r="F43" i="1"/>
  <c r="F154" i="1"/>
  <c r="F164" i="1"/>
  <c r="F83" i="1"/>
  <c r="F225" i="1"/>
  <c r="F226" i="1"/>
  <c r="F27" i="1"/>
  <c r="F190" i="1"/>
  <c r="F207" i="1"/>
  <c r="F245" i="1"/>
  <c r="F48" i="1"/>
  <c r="F64" i="1"/>
  <c r="F69" i="1"/>
  <c r="F110" i="1"/>
  <c r="F240" i="1"/>
  <c r="F39" i="1"/>
  <c r="F153" i="1"/>
  <c r="F166" i="1"/>
  <c r="F141" i="1"/>
  <c r="F149" i="1"/>
  <c r="F236" i="1"/>
  <c r="F249" i="1"/>
  <c r="F133" i="1"/>
  <c r="F129" i="1"/>
  <c r="F94" i="1"/>
  <c r="F183" i="1"/>
  <c r="F31" i="1"/>
  <c r="F173" i="1"/>
  <c r="F172" i="1"/>
  <c r="F159" i="1"/>
  <c r="F237" i="1"/>
  <c r="F114" i="1"/>
  <c r="F211" i="1"/>
  <c r="F45" i="1"/>
  <c r="F72" i="1"/>
  <c r="F215" i="1"/>
  <c r="F108" i="1"/>
  <c r="F139" i="1"/>
  <c r="F234" i="1"/>
  <c r="F132" i="1"/>
  <c r="F156" i="1"/>
  <c r="F78" i="1"/>
  <c r="F232" i="1"/>
  <c r="F194" i="1"/>
  <c r="F196" i="1"/>
  <c r="F185" i="1"/>
  <c r="F148" i="1"/>
  <c r="F20" i="1"/>
  <c r="F68" i="1"/>
  <c r="F175" i="1"/>
  <c r="F200" i="1"/>
  <c r="F202" i="1"/>
  <c r="F253" i="1"/>
  <c r="F251" i="1"/>
  <c r="F23" i="1"/>
  <c r="F187" i="1"/>
  <c r="F222" i="1"/>
  <c r="F206" i="1"/>
  <c r="F49" i="1"/>
  <c r="F111" i="1"/>
  <c r="F41" i="1"/>
  <c r="F242" i="1"/>
  <c r="F180" i="1"/>
  <c r="F86" i="1"/>
  <c r="F229" i="1"/>
  <c r="F107" i="1"/>
  <c r="F126" i="1"/>
  <c r="F134" i="1"/>
  <c r="F118" i="1"/>
  <c r="F92" i="1"/>
  <c r="F179" i="1"/>
  <c r="F34" i="1"/>
  <c r="F171" i="1"/>
  <c r="F167" i="1"/>
  <c r="F160" i="1"/>
  <c r="F221" i="1"/>
  <c r="F98" i="1"/>
  <c r="F182" i="1"/>
  <c r="F65" i="1"/>
  <c r="F93" i="1"/>
  <c r="F117" i="1"/>
  <c r="F216" i="1"/>
  <c r="F214" i="1"/>
  <c r="F54" i="1"/>
  <c r="F178" i="1"/>
  <c r="F56" i="1"/>
  <c r="F22" i="1"/>
  <c r="F87" i="1"/>
  <c r="F112" i="1"/>
  <c r="F201" i="1"/>
  <c r="F29" i="1"/>
  <c r="F24" i="1"/>
  <c r="F191" i="1"/>
  <c r="F192" i="1"/>
  <c r="F208" i="1"/>
  <c r="F209" i="1"/>
  <c r="F145" i="1"/>
  <c r="F61" i="1"/>
  <c r="F62" i="1"/>
  <c r="F75" i="1"/>
  <c r="F104" i="1"/>
  <c r="F42" i="1"/>
  <c r="F177" i="1"/>
  <c r="F26" i="1"/>
  <c r="F165" i="1"/>
  <c r="F233" i="1"/>
  <c r="F53" i="1"/>
  <c r="F244" i="1"/>
  <c r="F144" i="1"/>
  <c r="F155" i="1"/>
  <c r="F135" i="1"/>
  <c r="F128" i="1"/>
  <c r="F90" i="1"/>
  <c r="F186" i="1"/>
  <c r="F33" i="1"/>
  <c r="F170" i="1"/>
  <c r="F174" i="1"/>
  <c r="G182" i="1" s="1"/>
  <c r="F161" i="1"/>
  <c r="F136" i="1"/>
  <c r="F101" i="1"/>
  <c r="F58" i="1"/>
  <c r="G65" i="1" s="1"/>
  <c r="F55" i="1"/>
  <c r="F50" i="1"/>
  <c r="F217" i="1"/>
  <c r="F138" i="1"/>
  <c r="F18" i="1"/>
  <c r="F123" i="1"/>
  <c r="F243" i="1"/>
  <c r="F85" i="1"/>
  <c r="F21" i="1"/>
  <c r="F247" i="1"/>
  <c r="F105" i="1"/>
  <c r="F238" i="1"/>
  <c r="F35" i="1"/>
  <c r="F37" i="1"/>
  <c r="F205" i="1"/>
  <c r="F151" i="1"/>
  <c r="F213" i="1"/>
  <c r="F230" i="1"/>
  <c r="F77" i="1"/>
  <c r="F44" i="1"/>
  <c r="F70" i="1"/>
  <c r="F76" i="1"/>
  <c r="F131" i="1"/>
  <c r="F113" i="1"/>
  <c r="F30" i="1"/>
  <c r="F254" i="1"/>
  <c r="F168" i="1"/>
  <c r="G172" i="1" s="1"/>
  <c r="F158" i="1"/>
  <c r="F137" i="1"/>
  <c r="F81" i="1"/>
  <c r="F99" i="1"/>
  <c r="G103" i="1" s="1"/>
  <c r="F80" i="1"/>
  <c r="F38" i="1"/>
  <c r="F89" i="1"/>
  <c r="F212" i="1"/>
  <c r="F71" i="1"/>
  <c r="G110" i="1" l="1"/>
  <c r="G211" i="1"/>
  <c r="G192" i="1"/>
  <c r="G206" i="1"/>
  <c r="G154" i="1"/>
  <c r="G198" i="1"/>
  <c r="G80" i="1"/>
  <c r="G238" i="1"/>
  <c r="H239" i="1" s="1"/>
  <c r="G243" i="1"/>
  <c r="G111" i="1"/>
  <c r="G99" i="1"/>
  <c r="G216" i="1"/>
  <c r="G45" i="1"/>
  <c r="G91" i="1"/>
  <c r="G108" i="1"/>
  <c r="G151" i="1"/>
  <c r="G207" i="1"/>
  <c r="G188" i="1"/>
  <c r="G53" i="1"/>
  <c r="G155" i="1"/>
  <c r="G145" i="1"/>
  <c r="G157" i="1"/>
  <c r="G196" i="1"/>
  <c r="G129" i="1"/>
  <c r="G58" i="1"/>
  <c r="G39" i="1"/>
  <c r="G153" i="1"/>
  <c r="G120" i="1"/>
  <c r="G186" i="1"/>
  <c r="G174" i="1"/>
  <c r="H173" i="1" s="1"/>
  <c r="G79" i="1"/>
  <c r="G88" i="1"/>
  <c r="G245" i="1"/>
  <c r="G164" i="1"/>
  <c r="G191" i="1"/>
  <c r="G61" i="1"/>
  <c r="G125" i="1"/>
  <c r="G235" i="1"/>
  <c r="G71" i="1"/>
  <c r="G29" i="1"/>
  <c r="G226" i="1"/>
  <c r="G143" i="1"/>
  <c r="G173" i="1"/>
  <c r="G32" i="1"/>
  <c r="G181" i="1"/>
  <c r="G233" i="1"/>
  <c r="G222" i="1"/>
  <c r="G106" i="1"/>
  <c r="G175" i="1"/>
  <c r="G100" i="1"/>
  <c r="G134" i="1"/>
  <c r="G147" i="1"/>
  <c r="G49" i="1"/>
  <c r="G223" i="1"/>
  <c r="G67" i="1"/>
  <c r="G219" i="1"/>
  <c r="G31" i="1"/>
  <c r="G210" i="1"/>
  <c r="G76" i="1"/>
  <c r="G205" i="1"/>
  <c r="G228" i="1"/>
  <c r="G141" i="1"/>
  <c r="G118" i="1"/>
  <c r="G239" i="1"/>
  <c r="G124" i="1"/>
  <c r="G220" i="1"/>
  <c r="G107" i="1"/>
  <c r="G166" i="1"/>
  <c r="G38" i="1"/>
  <c r="G121" i="1"/>
  <c r="G78" i="1"/>
  <c r="G221" i="1"/>
  <c r="G213" i="1"/>
  <c r="G43" i="1"/>
  <c r="G218" i="1"/>
  <c r="G33" i="1"/>
  <c r="G27" i="1"/>
  <c r="G127" i="1"/>
  <c r="G47" i="1"/>
  <c r="G236" i="1"/>
  <c r="G150" i="1"/>
  <c r="G63" i="1"/>
  <c r="G90" i="1"/>
  <c r="G178" i="1"/>
  <c r="G98" i="1"/>
  <c r="G163" i="1"/>
  <c r="G241" i="1"/>
  <c r="G34" i="1"/>
  <c r="G112" i="1"/>
  <c r="G83" i="1"/>
  <c r="G54" i="1"/>
  <c r="G37" i="1"/>
  <c r="G95" i="1"/>
  <c r="G62" i="1"/>
  <c r="G224" i="1"/>
  <c r="G101" i="1"/>
  <c r="G229" i="1"/>
  <c r="G179" i="1"/>
  <c r="G126" i="1"/>
  <c r="G115" i="1"/>
  <c r="G171" i="1"/>
  <c r="G165" i="1"/>
  <c r="G92" i="1"/>
  <c r="G230" i="1"/>
  <c r="G36" i="1"/>
  <c r="G208" i="1"/>
  <c r="G28" i="1"/>
  <c r="G180" i="1"/>
  <c r="G104" i="1"/>
  <c r="G74" i="1"/>
  <c r="G87" i="1"/>
  <c r="G26" i="1"/>
  <c r="G44" i="1"/>
  <c r="G97" i="1"/>
  <c r="G227" i="1"/>
  <c r="G177" i="1"/>
  <c r="G139" i="1"/>
  <c r="G52" i="1"/>
  <c r="G162" i="1"/>
  <c r="G246" i="1"/>
  <c r="G81" i="1"/>
  <c r="G55" i="1"/>
  <c r="G231" i="1"/>
  <c r="G132" i="1"/>
  <c r="G123" i="1"/>
  <c r="G93" i="1"/>
  <c r="G105" i="1"/>
  <c r="G117" i="1"/>
  <c r="G131" i="1"/>
  <c r="G146" i="1"/>
  <c r="G66" i="1"/>
  <c r="H66" i="1" s="1"/>
  <c r="G144" i="1"/>
  <c r="G41" i="1"/>
  <c r="G136" i="1"/>
  <c r="G152" i="1"/>
  <c r="G240" i="1"/>
  <c r="G185" i="1"/>
  <c r="G114" i="1"/>
  <c r="G70" i="1"/>
  <c r="G200" i="1"/>
  <c r="G203" i="1"/>
  <c r="G30" i="1"/>
  <c r="G130" i="1"/>
  <c r="G56" i="1"/>
  <c r="G184" i="1"/>
  <c r="G73" i="1"/>
  <c r="G168" i="1"/>
  <c r="G42" i="1"/>
  <c r="G142" i="1"/>
  <c r="G237" i="1"/>
  <c r="G242" i="1"/>
  <c r="G160" i="1"/>
  <c r="G119" i="1"/>
  <c r="G57" i="1"/>
  <c r="G195" i="1"/>
  <c r="G183" i="1"/>
  <c r="G48" i="1"/>
  <c r="G156" i="1"/>
  <c r="G193" i="1"/>
  <c r="G40" i="1"/>
  <c r="G72" i="1"/>
  <c r="G204" i="1"/>
  <c r="G133" i="1"/>
  <c r="G84" i="1"/>
  <c r="G46" i="1"/>
  <c r="G89" i="1"/>
  <c r="G176" i="1"/>
  <c r="G135" i="1"/>
  <c r="G85" i="1"/>
  <c r="G159" i="1"/>
  <c r="G51" i="1"/>
  <c r="G113" i="1"/>
  <c r="G82" i="1"/>
  <c r="G59" i="1"/>
  <c r="G232" i="1"/>
  <c r="G128" i="1"/>
  <c r="G96" i="1"/>
  <c r="G244" i="1"/>
  <c r="G77" i="1"/>
  <c r="G212" i="1"/>
  <c r="G225" i="1"/>
  <c r="G109" i="1"/>
  <c r="G169" i="1"/>
  <c r="G194" i="1"/>
  <c r="G138" i="1"/>
  <c r="G148" i="1"/>
  <c r="G50" i="1"/>
  <c r="G86" i="1"/>
  <c r="G69" i="1"/>
  <c r="G217" i="1"/>
  <c r="G199" i="1"/>
  <c r="H199" i="1" s="1"/>
  <c r="G209" i="1"/>
  <c r="G64" i="1"/>
  <c r="G167" i="1"/>
  <c r="G137" i="1"/>
  <c r="G161" i="1"/>
  <c r="G215" i="1"/>
  <c r="G35" i="1"/>
  <c r="G190" i="1"/>
  <c r="H190" i="1" s="1"/>
  <c r="G170" i="1"/>
  <c r="G187" i="1"/>
  <c r="G140" i="1"/>
  <c r="G94" i="1"/>
  <c r="G158" i="1"/>
  <c r="G116" i="1"/>
  <c r="G68" i="1"/>
  <c r="G214" i="1"/>
  <c r="G197" i="1"/>
  <c r="G122" i="1"/>
  <c r="G75" i="1"/>
  <c r="G234" i="1"/>
  <c r="G102" i="1"/>
  <c r="G149" i="1"/>
  <c r="G60" i="1"/>
  <c r="G202" i="1"/>
  <c r="G201" i="1"/>
  <c r="H193" i="1" l="1"/>
  <c r="H61" i="1"/>
  <c r="H141" i="1"/>
  <c r="H218" i="1"/>
  <c r="H245" i="1"/>
  <c r="H90" i="1"/>
  <c r="H58" i="1"/>
  <c r="H31" i="1"/>
  <c r="H147" i="1"/>
  <c r="H56" i="1"/>
  <c r="H75" i="1"/>
  <c r="H180" i="1"/>
  <c r="H164" i="1"/>
  <c r="H44" i="1"/>
  <c r="H142" i="1"/>
  <c r="H101" i="1"/>
  <c r="H126" i="1"/>
  <c r="H197" i="1"/>
  <c r="H109" i="1"/>
  <c r="H100" i="1"/>
  <c r="H150" i="1"/>
  <c r="H123" i="1"/>
  <c r="H117" i="1"/>
  <c r="H188" i="1"/>
  <c r="H216" i="1"/>
  <c r="H65" i="1"/>
  <c r="H70" i="1"/>
  <c r="H139" i="1"/>
  <c r="I140" i="1" s="1"/>
  <c r="J140" i="1" s="1"/>
  <c r="H226" i="1"/>
  <c r="H97" i="1"/>
  <c r="H83" i="1"/>
  <c r="H86" i="1"/>
  <c r="H47" i="1"/>
  <c r="H73" i="1"/>
  <c r="H49" i="1"/>
  <c r="H120" i="1"/>
  <c r="H143" i="1"/>
  <c r="H185" i="1"/>
  <c r="H204" i="1"/>
  <c r="H186" i="1"/>
  <c r="H42" i="1"/>
  <c r="H132" i="1"/>
  <c r="H124" i="1"/>
  <c r="H82" i="1"/>
  <c r="H140" i="1"/>
  <c r="H45" i="1"/>
  <c r="H105" i="1"/>
  <c r="H37" i="1"/>
  <c r="H172" i="1"/>
  <c r="H230" i="1"/>
  <c r="H96" i="1"/>
  <c r="H113" i="1"/>
  <c r="I117" i="1" s="1"/>
  <c r="J117" i="1" s="1"/>
  <c r="H99" i="1"/>
  <c r="H151" i="1"/>
  <c r="H28" i="1"/>
  <c r="H214" i="1"/>
  <c r="H39" i="1"/>
  <c r="H125" i="1"/>
  <c r="H229" i="1"/>
  <c r="H32" i="1"/>
  <c r="H50" i="1"/>
  <c r="H176" i="1"/>
  <c r="H182" i="1"/>
  <c r="H227" i="1"/>
  <c r="H62" i="1"/>
  <c r="H89" i="1"/>
  <c r="H175" i="1"/>
  <c r="H40" i="1"/>
  <c r="H158" i="1"/>
  <c r="H189" i="1"/>
  <c r="H92" i="1"/>
  <c r="H217" i="1"/>
  <c r="H69" i="1"/>
  <c r="H168" i="1"/>
  <c r="H110" i="1"/>
  <c r="H160" i="1"/>
  <c r="H157" i="1"/>
  <c r="H74" i="1"/>
  <c r="H137" i="1"/>
  <c r="H53" i="1"/>
  <c r="H209" i="1"/>
  <c r="H63" i="1"/>
  <c r="H64" i="1"/>
  <c r="H122" i="1"/>
  <c r="H224" i="1"/>
  <c r="H144" i="1"/>
  <c r="H246" i="1"/>
  <c r="H46" i="1"/>
  <c r="H207" i="1"/>
  <c r="H202" i="1"/>
  <c r="H103" i="1"/>
  <c r="H198" i="1"/>
  <c r="H159" i="1"/>
  <c r="H171" i="1"/>
  <c r="H162" i="1"/>
  <c r="H210" i="1"/>
  <c r="H87" i="1"/>
  <c r="H195" i="1"/>
  <c r="H213" i="1"/>
  <c r="H129" i="1"/>
  <c r="H114" i="1"/>
  <c r="H136" i="1"/>
  <c r="H85" i="1"/>
  <c r="H41" i="1"/>
  <c r="H184" i="1"/>
  <c r="H161" i="1"/>
  <c r="H43" i="1"/>
  <c r="H57" i="1"/>
  <c r="H201" i="1"/>
  <c r="H241" i="1"/>
  <c r="H145" i="1"/>
  <c r="H118" i="1"/>
  <c r="H133" i="1"/>
  <c r="J246" i="1"/>
  <c r="H247" i="1"/>
  <c r="H178" i="1"/>
  <c r="H27" i="1"/>
  <c r="H181" i="1"/>
  <c r="H231" i="1"/>
  <c r="H116" i="1"/>
  <c r="H102" i="1"/>
  <c r="H38" i="1"/>
  <c r="H35" i="1"/>
  <c r="H179" i="1"/>
  <c r="H237" i="1"/>
  <c r="H34" i="1"/>
  <c r="H222" i="1"/>
  <c r="H167" i="1"/>
  <c r="H240" i="1"/>
  <c r="H206" i="1"/>
  <c r="H220" i="1"/>
  <c r="H148" i="1"/>
  <c r="H107" i="1"/>
  <c r="H33" i="1"/>
  <c r="H30" i="1"/>
  <c r="H192" i="1"/>
  <c r="H80" i="1"/>
  <c r="H112" i="1"/>
  <c r="H187" i="1"/>
  <c r="H59" i="1"/>
  <c r="H146" i="1"/>
  <c r="H81" i="1"/>
  <c r="H208" i="1"/>
  <c r="H244" i="1"/>
  <c r="I243" i="1" s="1"/>
  <c r="J243" i="1" s="1"/>
  <c r="H111" i="1"/>
  <c r="H104" i="1"/>
  <c r="H212" i="1"/>
  <c r="H76" i="1"/>
  <c r="H36" i="1"/>
  <c r="H149" i="1"/>
  <c r="H60" i="1"/>
  <c r="H205" i="1"/>
  <c r="H238" i="1"/>
  <c r="H115" i="1"/>
  <c r="H94" i="1"/>
  <c r="H98" i="1"/>
  <c r="H166" i="1"/>
  <c r="H84" i="1"/>
  <c r="H128" i="1"/>
  <c r="H221" i="1"/>
  <c r="H211" i="1"/>
  <c r="H234" i="1"/>
  <c r="H154" i="1"/>
  <c r="H54" i="1"/>
  <c r="H155" i="1"/>
  <c r="H203" i="1"/>
  <c r="H235" i="1"/>
  <c r="H215" i="1"/>
  <c r="H95" i="1"/>
  <c r="H191" i="1"/>
  <c r="H138" i="1"/>
  <c r="H200" i="1"/>
  <c r="H51" i="1"/>
  <c r="H170" i="1"/>
  <c r="H78" i="1"/>
  <c r="H233" i="1"/>
  <c r="H52" i="1"/>
  <c r="H177" i="1"/>
  <c r="H134" i="1"/>
  <c r="H194" i="1"/>
  <c r="H196" i="1"/>
  <c r="H243" i="1"/>
  <c r="H169" i="1"/>
  <c r="H131" i="1"/>
  <c r="H71" i="1"/>
  <c r="H153" i="1"/>
  <c r="H67" i="1"/>
  <c r="H106" i="1"/>
  <c r="H232" i="1"/>
  <c r="H163" i="1"/>
  <c r="H228" i="1"/>
  <c r="H88" i="1"/>
  <c r="H29" i="1"/>
  <c r="H93" i="1"/>
  <c r="H127" i="1"/>
  <c r="H225" i="1"/>
  <c r="H55" i="1"/>
  <c r="H242" i="1"/>
  <c r="H91" i="1"/>
  <c r="H48" i="1"/>
  <c r="H219" i="1"/>
  <c r="H79" i="1"/>
  <c r="H108" i="1"/>
  <c r="H119" i="1"/>
  <c r="H77" i="1"/>
  <c r="H68" i="1"/>
  <c r="H135" i="1"/>
  <c r="H223" i="1"/>
  <c r="H174" i="1"/>
  <c r="H72" i="1"/>
  <c r="H236" i="1"/>
  <c r="H165" i="1"/>
  <c r="H121" i="1"/>
  <c r="H130" i="1"/>
  <c r="H183" i="1"/>
  <c r="H156" i="1"/>
  <c r="I160" i="1" s="1"/>
  <c r="J160" i="1" s="1"/>
  <c r="H152" i="1"/>
  <c r="I231" i="1" l="1"/>
  <c r="J231" i="1" s="1"/>
  <c r="I191" i="1"/>
  <c r="J191" i="1" s="1"/>
  <c r="I244" i="1"/>
  <c r="J244" i="1" s="1"/>
  <c r="I236" i="1"/>
  <c r="J236" i="1" s="1"/>
  <c r="I173" i="1"/>
  <c r="J173" i="1" s="1"/>
  <c r="I41" i="1"/>
  <c r="J41" i="1" s="1"/>
  <c r="I90" i="1"/>
  <c r="J90" i="1" s="1"/>
  <c r="I209" i="1"/>
  <c r="J209" i="1" s="1"/>
  <c r="I103" i="1"/>
  <c r="J103" i="1" s="1"/>
  <c r="I181" i="1"/>
  <c r="J181" i="1" s="1"/>
  <c r="I197" i="1"/>
  <c r="J197" i="1" s="1"/>
  <c r="I162" i="1"/>
  <c r="J162" i="1" s="1"/>
  <c r="I129" i="1"/>
  <c r="J129" i="1" s="1"/>
  <c r="I194" i="1"/>
  <c r="J194" i="1" s="1"/>
  <c r="I183" i="1"/>
  <c r="J183" i="1" s="1"/>
  <c r="I128" i="1"/>
  <c r="J128" i="1" s="1"/>
  <c r="I150" i="1"/>
  <c r="J150" i="1" s="1"/>
  <c r="I136" i="1"/>
  <c r="J136" i="1" s="1"/>
  <c r="I71" i="1"/>
  <c r="J71" i="1" s="1"/>
  <c r="I86" i="1"/>
  <c r="J86" i="1" s="1"/>
  <c r="I59" i="1"/>
  <c r="J59" i="1" s="1"/>
  <c r="I146" i="1"/>
  <c r="J146" i="1" s="1"/>
  <c r="I120" i="1"/>
  <c r="J120" i="1" s="1"/>
  <c r="I203" i="1"/>
  <c r="J203" i="1" s="1"/>
  <c r="I206" i="1"/>
  <c r="J206" i="1" s="1"/>
  <c r="I215" i="1"/>
  <c r="J215" i="1" s="1"/>
  <c r="I112" i="1"/>
  <c r="J112" i="1" s="1"/>
  <c r="I58" i="1"/>
  <c r="J58" i="1" s="1"/>
  <c r="I237" i="1"/>
  <c r="J237" i="1" s="1"/>
  <c r="I47" i="1"/>
  <c r="J47" i="1" s="1"/>
  <c r="I36" i="1"/>
  <c r="J36" i="1" s="1"/>
  <c r="I107" i="1"/>
  <c r="J107" i="1" s="1"/>
  <c r="I104" i="1"/>
  <c r="J104" i="1" s="1"/>
  <c r="I180" i="1"/>
  <c r="J180" i="1" s="1"/>
  <c r="I113" i="1"/>
  <c r="J113" i="1" s="1"/>
  <c r="I105" i="1"/>
  <c r="J105" i="1" s="1"/>
  <c r="I147" i="1"/>
  <c r="J147" i="1" s="1"/>
  <c r="I73" i="1"/>
  <c r="J73" i="1" s="1"/>
  <c r="I196" i="1"/>
  <c r="J196" i="1" s="1"/>
  <c r="I131" i="1"/>
  <c r="J131" i="1" s="1"/>
  <c r="I149" i="1"/>
  <c r="J149" i="1" s="1"/>
  <c r="I228" i="1"/>
  <c r="J228" i="1" s="1"/>
  <c r="I245" i="1"/>
  <c r="J245" i="1" s="1"/>
  <c r="I239" i="1"/>
  <c r="J239" i="1" s="1"/>
  <c r="I141" i="1"/>
  <c r="J141" i="1" s="1"/>
  <c r="I65" i="1"/>
  <c r="J65" i="1" s="1"/>
  <c r="I98" i="1"/>
  <c r="J98" i="1" s="1"/>
  <c r="I95" i="1"/>
  <c r="J95" i="1" s="1"/>
  <c r="I210" i="1"/>
  <c r="J210" i="1" s="1"/>
  <c r="I62" i="1"/>
  <c r="J62" i="1" s="1"/>
  <c r="I74" i="1"/>
  <c r="J74" i="1" s="1"/>
  <c r="I67" i="1"/>
  <c r="J67" i="1" s="1"/>
  <c r="I174" i="1"/>
  <c r="J174" i="1" s="1"/>
  <c r="I61" i="1"/>
  <c r="J61" i="1" s="1"/>
  <c r="I102" i="1"/>
  <c r="J102" i="1" s="1"/>
  <c r="I145" i="1"/>
  <c r="J145" i="1" s="1"/>
  <c r="I39" i="1"/>
  <c r="J39" i="1" s="1"/>
  <c r="I165" i="1"/>
  <c r="J165" i="1" s="1"/>
  <c r="I93" i="1"/>
  <c r="J93" i="1" s="1"/>
  <c r="I168" i="1"/>
  <c r="J168" i="1" s="1"/>
  <c r="I157" i="1"/>
  <c r="J157" i="1" s="1"/>
  <c r="I176" i="1"/>
  <c r="J176" i="1" s="1"/>
  <c r="I77" i="1"/>
  <c r="J77" i="1" s="1"/>
  <c r="I109" i="1"/>
  <c r="J109" i="1" s="1"/>
  <c r="I42" i="1"/>
  <c r="J42" i="1" s="1"/>
  <c r="I124" i="1"/>
  <c r="J124" i="1" s="1"/>
  <c r="I126" i="1"/>
  <c r="J126" i="1" s="1"/>
  <c r="I51" i="1"/>
  <c r="J51" i="1" s="1"/>
  <c r="I144" i="1"/>
  <c r="J144" i="1" s="1"/>
  <c r="I218" i="1"/>
  <c r="J218" i="1" s="1"/>
  <c r="I111" i="1"/>
  <c r="J111" i="1" s="1"/>
  <c r="I182" i="1"/>
  <c r="J182" i="1" s="1"/>
  <c r="I207" i="1"/>
  <c r="J207" i="1" s="1"/>
  <c r="I76" i="1"/>
  <c r="J76" i="1" s="1"/>
  <c r="I127" i="1"/>
  <c r="J127" i="1" s="1"/>
  <c r="I87" i="1"/>
  <c r="J87" i="1" s="1"/>
  <c r="I56" i="1"/>
  <c r="J56" i="1" s="1"/>
  <c r="I233" i="1"/>
  <c r="J233" i="1" s="1"/>
  <c r="I101" i="1"/>
  <c r="J101" i="1" s="1"/>
  <c r="I96" i="1"/>
  <c r="J96" i="1" s="1"/>
  <c r="I171" i="1"/>
  <c r="J171" i="1" s="1"/>
  <c r="I114" i="1"/>
  <c r="J114" i="1" s="1"/>
  <c r="I161" i="1"/>
  <c r="J161" i="1" s="1"/>
  <c r="I139" i="1"/>
  <c r="J139" i="1" s="1"/>
  <c r="I202" i="1"/>
  <c r="J202" i="1" s="1"/>
  <c r="I55" i="1"/>
  <c r="J55" i="1" s="1"/>
  <c r="I88" i="1"/>
  <c r="J88" i="1" s="1"/>
  <c r="I242" i="1"/>
  <c r="J242" i="1" s="1"/>
  <c r="I214" i="1"/>
  <c r="J214" i="1" s="1"/>
  <c r="I187" i="1"/>
  <c r="J187" i="1" s="1"/>
  <c r="I189" i="1"/>
  <c r="J189" i="1" s="1"/>
  <c r="I138" i="1"/>
  <c r="J138" i="1" s="1"/>
  <c r="I81" i="1"/>
  <c r="J81" i="1" s="1"/>
  <c r="I232" i="1"/>
  <c r="J232" i="1" s="1"/>
  <c r="I130" i="1"/>
  <c r="J130" i="1" s="1"/>
  <c r="I172" i="1"/>
  <c r="J172" i="1" s="1"/>
  <c r="I83" i="1"/>
  <c r="J83" i="1" s="1"/>
  <c r="I70" i="1"/>
  <c r="J70" i="1" s="1"/>
  <c r="I60" i="1"/>
  <c r="J60" i="1" s="1"/>
  <c r="I119" i="1"/>
  <c r="J119" i="1" s="1"/>
  <c r="I134" i="1"/>
  <c r="J134" i="1" s="1"/>
  <c r="I148" i="1"/>
  <c r="J148" i="1" s="1"/>
  <c r="I132" i="1"/>
  <c r="J132" i="1" s="1"/>
  <c r="I50" i="1"/>
  <c r="J50" i="1" s="1"/>
  <c r="I212" i="1"/>
  <c r="J212" i="1" s="1"/>
  <c r="I151" i="1"/>
  <c r="J151" i="1" s="1"/>
  <c r="I57" i="1"/>
  <c r="J57" i="1" s="1"/>
  <c r="I154" i="1"/>
  <c r="J154" i="1" s="1"/>
  <c r="I94" i="1"/>
  <c r="J94" i="1" s="1"/>
  <c r="I166" i="1"/>
  <c r="J166" i="1" s="1"/>
  <c r="I108" i="1"/>
  <c r="J108" i="1" s="1"/>
  <c r="I152" i="1"/>
  <c r="J152" i="1" s="1"/>
  <c r="I115" i="1"/>
  <c r="J115" i="1" s="1"/>
  <c r="I219" i="1"/>
  <c r="J219" i="1" s="1"/>
  <c r="I229" i="1"/>
  <c r="J229" i="1" s="1"/>
  <c r="I52" i="1"/>
  <c r="J52" i="1" s="1"/>
  <c r="I72" i="1"/>
  <c r="J72" i="1" s="1"/>
  <c r="I92" i="1"/>
  <c r="J92" i="1" s="1"/>
  <c r="I188" i="1"/>
  <c r="J188" i="1" s="1"/>
  <c r="I217" i="1"/>
  <c r="J217" i="1" s="1"/>
  <c r="I184" i="1"/>
  <c r="J184" i="1" s="1"/>
  <c r="I241" i="1"/>
  <c r="J241" i="1" s="1"/>
  <c r="I178" i="1"/>
  <c r="J178" i="1" s="1"/>
  <c r="I208" i="1"/>
  <c r="J208" i="1" s="1"/>
  <c r="I199" i="1"/>
  <c r="J199" i="1" s="1"/>
  <c r="I223" i="1"/>
  <c r="J223" i="1" s="1"/>
  <c r="I211" i="1"/>
  <c r="J211" i="1" s="1"/>
  <c r="I54" i="1"/>
  <c r="J54" i="1" s="1"/>
  <c r="I169" i="1"/>
  <c r="J169" i="1" s="1"/>
  <c r="I122" i="1"/>
  <c r="J122" i="1" s="1"/>
  <c r="I170" i="1"/>
  <c r="J170" i="1" s="1"/>
  <c r="I89" i="1"/>
  <c r="J89" i="1" s="1"/>
  <c r="I216" i="1"/>
  <c r="J216" i="1" s="1"/>
  <c r="I193" i="1"/>
  <c r="J193" i="1" s="1"/>
  <c r="I80" i="1"/>
  <c r="J80" i="1" s="1"/>
  <c r="I225" i="1"/>
  <c r="J225" i="1" s="1"/>
  <c r="I143" i="1"/>
  <c r="J143" i="1" s="1"/>
  <c r="I40" i="1"/>
  <c r="J40" i="1" s="1"/>
  <c r="I133" i="1"/>
  <c r="J133" i="1" s="1"/>
  <c r="I222" i="1"/>
  <c r="J222" i="1" s="1"/>
  <c r="I159" i="1"/>
  <c r="J159" i="1" s="1"/>
  <c r="I121" i="1"/>
  <c r="J121" i="1" s="1"/>
  <c r="I238" i="1"/>
  <c r="J238" i="1" s="1"/>
  <c r="I45" i="1"/>
  <c r="J45" i="1" s="1"/>
  <c r="I205" i="1"/>
  <c r="J205" i="1" s="1"/>
  <c r="I185" i="1"/>
  <c r="J185" i="1" s="1"/>
  <c r="I91" i="1"/>
  <c r="J91" i="1" s="1"/>
  <c r="I234" i="1"/>
  <c r="J234" i="1" s="1"/>
  <c r="I78" i="1"/>
  <c r="J78" i="1" s="1"/>
  <c r="I224" i="1"/>
  <c r="J224" i="1" s="1"/>
  <c r="I125" i="1"/>
  <c r="J125" i="1" s="1"/>
  <c r="I158" i="1"/>
  <c r="J158" i="1" s="1"/>
  <c r="I69" i="1"/>
  <c r="J69" i="1" s="1"/>
  <c r="I175" i="1"/>
  <c r="J175" i="1" s="1"/>
  <c r="I46" i="1"/>
  <c r="J46" i="1" s="1"/>
  <c r="I31" i="1"/>
  <c r="J31" i="1" s="1"/>
  <c r="I30" i="1"/>
  <c r="J30" i="1" s="1"/>
  <c r="I35" i="1"/>
  <c r="J35" i="1" s="1"/>
  <c r="I27" i="1"/>
  <c r="J27" i="1" s="1"/>
  <c r="I26" i="1"/>
  <c r="J26" i="1" s="1"/>
  <c r="I33" i="1"/>
  <c r="J33" i="1" s="1"/>
  <c r="I34" i="1"/>
  <c r="J34" i="1" s="1"/>
  <c r="I29" i="1"/>
  <c r="J29" i="1" s="1"/>
  <c r="I32" i="1"/>
  <c r="J32" i="1" s="1"/>
  <c r="I28" i="1"/>
  <c r="J28" i="1" s="1"/>
  <c r="I192" i="1"/>
  <c r="J192" i="1" s="1"/>
  <c r="I137" i="1"/>
  <c r="J137" i="1" s="1"/>
  <c r="I179" i="1"/>
  <c r="J179" i="1" s="1"/>
  <c r="I100" i="1"/>
  <c r="J100" i="1" s="1"/>
  <c r="I48" i="1"/>
  <c r="J48" i="1" s="1"/>
  <c r="I38" i="1"/>
  <c r="J38" i="1" s="1"/>
  <c r="I186" i="1"/>
  <c r="J186" i="1" s="1"/>
  <c r="I64" i="1"/>
  <c r="J64" i="1" s="1"/>
  <c r="I155" i="1"/>
  <c r="J155" i="1" s="1"/>
  <c r="I123" i="1"/>
  <c r="J123" i="1" s="1"/>
  <c r="I82" i="1"/>
  <c r="J82" i="1" s="1"/>
  <c r="I66" i="1"/>
  <c r="J66" i="1" s="1"/>
  <c r="I213" i="1"/>
  <c r="J213" i="1" s="1"/>
  <c r="I220" i="1"/>
  <c r="J220" i="1" s="1"/>
  <c r="I68" i="1"/>
  <c r="J68" i="1" s="1"/>
  <c r="I118" i="1"/>
  <c r="J118" i="1" s="1"/>
  <c r="I226" i="1"/>
  <c r="J226" i="1" s="1"/>
  <c r="I44" i="1"/>
  <c r="J44" i="1" s="1"/>
  <c r="I84" i="1"/>
  <c r="J84" i="1" s="1"/>
  <c r="I43" i="1"/>
  <c r="J43" i="1" s="1"/>
  <c r="I106" i="1"/>
  <c r="J106" i="1" s="1"/>
  <c r="I153" i="1"/>
  <c r="J153" i="1" s="1"/>
  <c r="I49" i="1"/>
  <c r="J49" i="1" s="1"/>
  <c r="I221" i="1"/>
  <c r="J221" i="1" s="1"/>
  <c r="I167" i="1"/>
  <c r="J167" i="1" s="1"/>
  <c r="I235" i="1"/>
  <c r="J235" i="1" s="1"/>
  <c r="I190" i="1"/>
  <c r="J190" i="1" s="1"/>
  <c r="I85" i="1"/>
  <c r="J85" i="1" s="1"/>
  <c r="I116" i="1"/>
  <c r="J116" i="1" s="1"/>
  <c r="I227" i="1"/>
  <c r="J227" i="1" s="1"/>
  <c r="I99" i="1"/>
  <c r="J99" i="1" s="1"/>
  <c r="I63" i="1"/>
  <c r="J63" i="1" s="1"/>
  <c r="I135" i="1"/>
  <c r="J135" i="1" s="1"/>
  <c r="I37" i="1"/>
  <c r="J37" i="1" s="1"/>
  <c r="I53" i="1"/>
  <c r="J53" i="1" s="1"/>
  <c r="I240" i="1"/>
  <c r="J240" i="1" s="1"/>
  <c r="I75" i="1"/>
  <c r="J75" i="1" s="1"/>
  <c r="I79" i="1"/>
  <c r="J79" i="1" s="1"/>
  <c r="I177" i="1"/>
  <c r="J177" i="1" s="1"/>
  <c r="I204" i="1"/>
  <c r="J204" i="1" s="1"/>
  <c r="I142" i="1"/>
  <c r="J142" i="1" s="1"/>
  <c r="I198" i="1"/>
  <c r="J198" i="1" s="1"/>
  <c r="I200" i="1"/>
  <c r="J200" i="1" s="1"/>
  <c r="I163" i="1"/>
  <c r="J163" i="1" s="1"/>
  <c r="I156" i="1"/>
  <c r="J156" i="1" s="1"/>
  <c r="I230" i="1"/>
  <c r="J230" i="1" s="1"/>
  <c r="I110" i="1"/>
  <c r="J110" i="1" s="1"/>
  <c r="I201" i="1"/>
  <c r="J201" i="1" s="1"/>
  <c r="I97" i="1"/>
  <c r="J97" i="1" s="1"/>
  <c r="I164" i="1"/>
  <c r="J164" i="1" s="1"/>
  <c r="I195" i="1"/>
  <c r="J195" i="1" s="1"/>
  <c r="F4" i="1" l="1"/>
</calcChain>
</file>

<file path=xl/comments1.xml><?xml version="1.0" encoding="utf-8"?>
<comments xmlns="http://schemas.openxmlformats.org/spreadsheetml/2006/main">
  <authors>
    <author/>
    <author>Tom O'Haver</author>
  </authors>
  <commentList>
    <comment ref="A7" authorId="0" shapeId="0">
      <text>
        <r>
          <rPr>
            <b/>
            <sz val="9"/>
            <color indexed="8"/>
            <rFont val="Tahoma"/>
            <family val="2"/>
          </rPr>
          <t xml:space="preserve">Tom O'Haver:
</t>
        </r>
        <r>
          <rPr>
            <sz val="9"/>
            <color indexed="8"/>
            <rFont val="Tahoma"/>
            <family val="2"/>
          </rPr>
          <t>Independent variable (X)</t>
        </r>
      </text>
    </comment>
    <comment ref="B7" authorId="0" shapeId="0">
      <text>
        <r>
          <rPr>
            <b/>
            <sz val="9"/>
            <color indexed="8"/>
            <rFont val="Tahoma"/>
            <family val="2"/>
          </rPr>
          <t xml:space="preserve">Tom O'Haver:
</t>
        </r>
        <r>
          <rPr>
            <sz val="9"/>
            <color indexed="8"/>
            <rFont val="Tahoma"/>
            <family val="2"/>
          </rPr>
          <t>Dependent variable (Y)</t>
        </r>
      </text>
    </comment>
    <comment ref="B8" authorId="1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Columns A and B  are the original data (zeroth order).   You can  Copy and Paste your own data here.</t>
        </r>
      </text>
    </comment>
    <comment ref="E8" authorId="0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the original data in Column B with respect to Column A</t>
        </r>
      </text>
    </comment>
    <comment ref="G8" authorId="0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the first derivative in Column E</t>
        </r>
      </text>
    </comment>
    <comment ref="J8" authorId="0" shapeId="0">
      <text>
        <r>
          <rPr>
            <b/>
            <sz val="9"/>
            <color indexed="8"/>
            <rFont val="Tahoma"/>
            <family val="2"/>
          </rPr>
          <t xml:space="preserve">Tom:
</t>
        </r>
        <r>
          <rPr>
            <sz val="9"/>
            <color indexed="8"/>
            <rFont val="Tahoma"/>
            <family val="2"/>
          </rPr>
          <t>This column calculates the smoothed derivative of  the second derivative Column G.</t>
        </r>
      </text>
    </comment>
  </commentList>
</comments>
</file>

<file path=xl/sharedStrings.xml><?xml version="1.0" encoding="utf-8"?>
<sst xmlns="http://schemas.openxmlformats.org/spreadsheetml/2006/main" count="31" uniqueCount="27">
  <si>
    <t xml:space="preserve"> </t>
  </si>
  <si>
    <t>X</t>
  </si>
  <si>
    <t>Y</t>
  </si>
  <si>
    <t xml:space="preserve"> derivative</t>
  </si>
  <si>
    <t xml:space="preserve">Type in (or Copy and Paste) any data you like into column A (X) and B (Y). </t>
  </si>
  <si>
    <t>Extend the spreadsheet to longer columns of data by dragging the last row of columns A through H down as needed. </t>
  </si>
  <si>
    <t>Smoothed</t>
  </si>
  <si>
    <t>Smooth coefficients  ----&gt;</t>
  </si>
  <si>
    <t>1st</t>
  </si>
  <si>
    <t>2nd</t>
  </si>
  <si>
    <t>Raw data</t>
  </si>
  <si>
    <t>Change the smooth width by changing the 17 red coefficients in row 5, columns K through AA.</t>
  </si>
  <si>
    <t>The smooth function is defined by the 17 red coefficients in row 5, columns K through AA.</t>
  </si>
  <si>
    <t>K1=</t>
  </si>
  <si>
    <t>Sharpened</t>
  </si>
  <si>
    <t>Signal</t>
  </si>
  <si>
    <t>Raw area</t>
  </si>
  <si>
    <t>Sharp area</t>
  </si>
  <si>
    <t>4th</t>
  </si>
  <si>
    <t>4th deriv.</t>
  </si>
  <si>
    <t>K2=</t>
  </si>
  <si>
    <t xml:space="preserve"> 2nd deriv.</t>
  </si>
  <si>
    <t>1st deriv.</t>
  </si>
  <si>
    <t>Peak sharpening by the derivative method.</t>
  </si>
  <si>
    <t>Peak width</t>
  </si>
  <si>
    <t xml:space="preserve">Paste the raw data into column A and B (X and Y). Enter the estimated peak width (in data points) into cell H4, or enter the values of K1 and K2 directly  </t>
  </si>
  <si>
    <t>Tom O'Haver (toh@umd.edu), Version 3, June 2017 (https://terpconnect.umd.edu/~toh/spectrum/ResolutionEnhancement.html)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</si>
</sst>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00"/>
    <numFmt numFmtId="166" formatCode="0.000"/>
    <numFmt numFmtId="167" formatCode="0.0"/>
  </numFmts>
  <fonts count="31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"/>
      <name val="Times New Roman"/>
      <family val="1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9"/>
      </patternFill>
    </fill>
    <fill>
      <patternFill patternType="solid">
        <fgColor indexed="55"/>
        <bgColor indexed="19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49"/>
      </top>
      <bottom style="double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3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8" borderId="0" applyBorder="0" applyProtection="0"/>
    <xf numFmtId="0" fontId="25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2" fillId="17" borderId="0" applyBorder="0" applyProtection="0"/>
    <xf numFmtId="0" fontId="3" fillId="9" borderId="1" applyProtection="0"/>
    <xf numFmtId="0" fontId="4" fillId="14" borderId="2" applyProtection="0"/>
    <xf numFmtId="0" fontId="5" fillId="0" borderId="0" applyBorder="0" applyProtection="0"/>
    <xf numFmtId="0" fontId="6" fillId="7" borderId="0" applyBorder="0" applyProtection="0"/>
    <xf numFmtId="0" fontId="7" fillId="0" borderId="3" applyProtection="0"/>
    <xf numFmtId="0" fontId="8" fillId="0" borderId="4" applyProtection="0"/>
    <xf numFmtId="0" fontId="9" fillId="0" borderId="4" applyProtection="0"/>
    <xf numFmtId="0" fontId="9" fillId="0" borderId="0" applyBorder="0" applyProtection="0"/>
    <xf numFmtId="0" fontId="10" fillId="3" borderId="1" applyProtection="0"/>
    <xf numFmtId="0" fontId="11" fillId="0" borderId="5" applyProtection="0"/>
    <xf numFmtId="0" fontId="12" fillId="10" borderId="0" applyBorder="0" applyProtection="0"/>
    <xf numFmtId="0" fontId="25" fillId="5" borderId="6" applyProtection="0"/>
    <xf numFmtId="0" fontId="13" fillId="9" borderId="7" applyProtection="0"/>
    <xf numFmtId="0" fontId="14" fillId="0" borderId="0" applyBorder="0" applyProtection="0"/>
    <xf numFmtId="0" fontId="15" fillId="0" borderId="8" applyProtection="0"/>
    <xf numFmtId="0" fontId="16" fillId="0" borderId="0" applyBorder="0" applyProtection="0"/>
  </cellStyleXfs>
  <cellXfs count="42">
    <xf numFmtId="0" fontId="0" fillId="0" borderId="0" xfId="0"/>
    <xf numFmtId="0" fontId="0" fillId="0" borderId="0" xfId="0" applyNumberFormat="1"/>
    <xf numFmtId="0" fontId="17" fillId="0" borderId="0" xfId="0" applyNumberFormat="1" applyFont="1"/>
    <xf numFmtId="0" fontId="18" fillId="0" borderId="0" xfId="0" applyNumberFormat="1" applyFont="1" applyAlignment="1">
      <alignment vertical="top"/>
    </xf>
    <xf numFmtId="0" fontId="19" fillId="0" borderId="0" xfId="0" applyNumberFormat="1" applyFont="1" applyAlignment="1">
      <alignment vertical="top"/>
    </xf>
    <xf numFmtId="0" fontId="15" fillId="18" borderId="9" xfId="0" applyNumberFormat="1" applyFont="1" applyFill="1" applyBorder="1" applyAlignment="1">
      <alignment horizontal="center"/>
    </xf>
    <xf numFmtId="0" fontId="15" fillId="18" borderId="10" xfId="0" applyNumberFormat="1" applyFont="1" applyFill="1" applyBorder="1" applyAlignment="1">
      <alignment horizontal="center"/>
    </xf>
    <xf numFmtId="0" fontId="15" fillId="18" borderId="11" xfId="0" applyNumberFormat="1" applyFont="1" applyFill="1" applyBorder="1" applyAlignment="1">
      <alignment horizontal="center"/>
    </xf>
    <xf numFmtId="0" fontId="20" fillId="0" borderId="0" xfId="0" applyNumberFormat="1" applyFont="1" applyAlignment="1">
      <alignment horizontal="center"/>
    </xf>
    <xf numFmtId="0" fontId="0" fillId="0" borderId="0" xfId="0" applyNumberFormat="1" applyFont="1" applyProtection="1">
      <protection hidden="1"/>
    </xf>
    <xf numFmtId="0" fontId="21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right" vertical="center" wrapText="1"/>
    </xf>
    <xf numFmtId="164" fontId="0" fillId="0" borderId="0" xfId="0" applyNumberFormat="1"/>
    <xf numFmtId="165" fontId="0" fillId="0" borderId="0" xfId="0" applyNumberFormat="1"/>
    <xf numFmtId="11" fontId="0" fillId="0" borderId="0" xfId="0" applyNumberFormat="1"/>
    <xf numFmtId="11" fontId="20" fillId="0" borderId="0" xfId="0" applyNumberFormat="1" applyFont="1" applyAlignment="1">
      <alignment horizontal="center"/>
    </xf>
    <xf numFmtId="11" fontId="21" fillId="0" borderId="0" xfId="0" applyNumberFormat="1" applyFont="1" applyAlignment="1">
      <alignment horizontal="center"/>
    </xf>
    <xf numFmtId="11" fontId="0" fillId="0" borderId="0" xfId="0" applyNumberFormat="1" applyFont="1"/>
    <xf numFmtId="0" fontId="28" fillId="0" borderId="0" xfId="0" applyNumberFormat="1" applyFont="1"/>
    <xf numFmtId="0" fontId="29" fillId="0" borderId="0" xfId="0" applyNumberFormat="1" applyFont="1"/>
    <xf numFmtId="0" fontId="15" fillId="0" borderId="12" xfId="0" applyNumberFormat="1" applyFont="1" applyBorder="1" applyAlignment="1">
      <alignment horizontal="center"/>
    </xf>
    <xf numFmtId="0" fontId="15" fillId="0" borderId="13" xfId="0" applyNumberFormat="1" applyFon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0" fontId="20" fillId="0" borderId="16" xfId="0" applyNumberFormat="1" applyFont="1" applyBorder="1" applyAlignment="1">
      <alignment horizontal="left"/>
    </xf>
    <xf numFmtId="0" fontId="0" fillId="0" borderId="17" xfId="0" applyNumberFormat="1" applyBorder="1"/>
    <xf numFmtId="0" fontId="15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15" fillId="0" borderId="18" xfId="0" applyNumberFormat="1" applyFont="1" applyBorder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5" fillId="0" borderId="20" xfId="0" applyNumberFormat="1" applyFont="1" applyBorder="1" applyAlignment="1">
      <alignment horizontal="center"/>
    </xf>
    <xf numFmtId="0" fontId="0" fillId="0" borderId="20" xfId="0" applyNumberFormat="1" applyFont="1" applyBorder="1"/>
    <xf numFmtId="0" fontId="15" fillId="0" borderId="21" xfId="0" applyNumberFormat="1" applyFont="1" applyBorder="1" applyAlignment="1">
      <alignment horizontal="center"/>
    </xf>
    <xf numFmtId="0" fontId="0" fillId="19" borderId="25" xfId="0" applyNumberFormat="1" applyFill="1" applyBorder="1" applyAlignment="1">
      <alignment horizontal="left"/>
    </xf>
    <xf numFmtId="0" fontId="30" fillId="19" borderId="26" xfId="0" applyNumberFormat="1" applyFont="1" applyFill="1" applyBorder="1"/>
    <xf numFmtId="0" fontId="30" fillId="19" borderId="27" xfId="0" applyNumberFormat="1" applyFont="1" applyFill="1" applyBorder="1"/>
    <xf numFmtId="0" fontId="30" fillId="19" borderId="28" xfId="0" applyNumberFormat="1" applyFont="1" applyFill="1" applyBorder="1"/>
    <xf numFmtId="0" fontId="15" fillId="0" borderId="29" xfId="0" applyNumberFormat="1" applyFont="1" applyBorder="1"/>
    <xf numFmtId="167" fontId="0" fillId="19" borderId="23" xfId="0" applyNumberFormat="1" applyFill="1" applyBorder="1" applyAlignment="1">
      <alignment horizontal="left"/>
    </xf>
    <xf numFmtId="0" fontId="0" fillId="19" borderId="30" xfId="0" applyNumberFormat="1" applyFill="1" applyBorder="1"/>
    <xf numFmtId="0" fontId="15" fillId="20" borderId="22" xfId="0" applyNumberFormat="1" applyFont="1" applyFill="1" applyBorder="1" applyAlignment="1">
      <alignment horizontal="right"/>
    </xf>
    <xf numFmtId="0" fontId="15" fillId="20" borderId="24" xfId="0" applyNumberFormat="1" applyFont="1" applyFill="1" applyBorder="1" applyAlignment="1">
      <alignment horizontal="righ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98989"/>
      <rgbColor rgb="00800080"/>
      <rgbColor rgb="00008080"/>
      <rgbColor rgb="00C0C0C0"/>
      <rgbColor rgb="00808080"/>
      <rgbColor rgb="005B9BD5"/>
      <rgbColor rgb="00993366"/>
      <rgbColor rgb="00FFFFCC"/>
      <rgbColor rgb="00CCFFFF"/>
      <rgbColor rgb="00660066"/>
      <rgbColor rgb="00ED7D31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Original data (Blue) and Sharpened (Red)</a:t>
            </a:r>
          </a:p>
        </c:rich>
      </c:tx>
      <c:layout>
        <c:manualLayout>
          <c:xMode val="edge"/>
          <c:yMode val="edge"/>
          <c:x val="0.2657654699942168"/>
          <c:y val="5.6702883362601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0807368424155E-2"/>
          <c:y val="0.15550802283735152"/>
          <c:w val="0.89027143030603972"/>
          <c:h val="0.6821473604459235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5B9BD5"/>
              </a:solidFill>
              <a:prstDash val="solid"/>
            </a:ln>
          </c:spPr>
          <c:marker>
            <c:symbol val="none"/>
          </c:marker>
          <c:xVal>
            <c:numRef>
              <c:f>Sheet1!$A$8:$A$263</c:f>
              <c:numCache>
                <c:formatCode>General</c:formatCode>
                <c:ptCount val="25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  <c:pt idx="181">
                  <c:v>1810</c:v>
                </c:pt>
                <c:pt idx="182">
                  <c:v>1820</c:v>
                </c:pt>
                <c:pt idx="183">
                  <c:v>1830</c:v>
                </c:pt>
                <c:pt idx="184">
                  <c:v>1840</c:v>
                </c:pt>
                <c:pt idx="185">
                  <c:v>1850</c:v>
                </c:pt>
                <c:pt idx="186">
                  <c:v>1860</c:v>
                </c:pt>
                <c:pt idx="187">
                  <c:v>1870</c:v>
                </c:pt>
                <c:pt idx="188">
                  <c:v>1880</c:v>
                </c:pt>
                <c:pt idx="189">
                  <c:v>1890</c:v>
                </c:pt>
                <c:pt idx="190">
                  <c:v>1900</c:v>
                </c:pt>
                <c:pt idx="191">
                  <c:v>1910</c:v>
                </c:pt>
                <c:pt idx="192">
                  <c:v>1920</c:v>
                </c:pt>
                <c:pt idx="193">
                  <c:v>1930</c:v>
                </c:pt>
                <c:pt idx="194">
                  <c:v>1940</c:v>
                </c:pt>
                <c:pt idx="195">
                  <c:v>1950</c:v>
                </c:pt>
                <c:pt idx="196">
                  <c:v>1960</c:v>
                </c:pt>
                <c:pt idx="197">
                  <c:v>1970</c:v>
                </c:pt>
                <c:pt idx="198">
                  <c:v>1980</c:v>
                </c:pt>
                <c:pt idx="199">
                  <c:v>1990</c:v>
                </c:pt>
                <c:pt idx="200">
                  <c:v>2000</c:v>
                </c:pt>
                <c:pt idx="201">
                  <c:v>2010</c:v>
                </c:pt>
                <c:pt idx="202">
                  <c:v>2020</c:v>
                </c:pt>
                <c:pt idx="203">
                  <c:v>2030</c:v>
                </c:pt>
                <c:pt idx="204">
                  <c:v>2040</c:v>
                </c:pt>
                <c:pt idx="205">
                  <c:v>2050</c:v>
                </c:pt>
                <c:pt idx="206">
                  <c:v>2060</c:v>
                </c:pt>
                <c:pt idx="207">
                  <c:v>2070</c:v>
                </c:pt>
                <c:pt idx="208">
                  <c:v>2080</c:v>
                </c:pt>
                <c:pt idx="209">
                  <c:v>2090</c:v>
                </c:pt>
                <c:pt idx="210">
                  <c:v>2100</c:v>
                </c:pt>
                <c:pt idx="211">
                  <c:v>2110</c:v>
                </c:pt>
                <c:pt idx="212">
                  <c:v>2120</c:v>
                </c:pt>
                <c:pt idx="213">
                  <c:v>2130</c:v>
                </c:pt>
                <c:pt idx="214">
                  <c:v>2140</c:v>
                </c:pt>
                <c:pt idx="215">
                  <c:v>2150</c:v>
                </c:pt>
                <c:pt idx="216">
                  <c:v>2160</c:v>
                </c:pt>
                <c:pt idx="217">
                  <c:v>2170</c:v>
                </c:pt>
                <c:pt idx="218">
                  <c:v>2180</c:v>
                </c:pt>
                <c:pt idx="219">
                  <c:v>2190</c:v>
                </c:pt>
                <c:pt idx="220">
                  <c:v>2200</c:v>
                </c:pt>
                <c:pt idx="221">
                  <c:v>2210</c:v>
                </c:pt>
                <c:pt idx="222">
                  <c:v>2220</c:v>
                </c:pt>
                <c:pt idx="223">
                  <c:v>2230</c:v>
                </c:pt>
                <c:pt idx="224">
                  <c:v>2240</c:v>
                </c:pt>
                <c:pt idx="225">
                  <c:v>2250</c:v>
                </c:pt>
                <c:pt idx="226">
                  <c:v>2260</c:v>
                </c:pt>
                <c:pt idx="227">
                  <c:v>2270</c:v>
                </c:pt>
                <c:pt idx="228">
                  <c:v>2280</c:v>
                </c:pt>
                <c:pt idx="229">
                  <c:v>2290</c:v>
                </c:pt>
                <c:pt idx="230">
                  <c:v>2300</c:v>
                </c:pt>
                <c:pt idx="231">
                  <c:v>2310</c:v>
                </c:pt>
                <c:pt idx="232">
                  <c:v>2320</c:v>
                </c:pt>
                <c:pt idx="233">
                  <c:v>2330</c:v>
                </c:pt>
                <c:pt idx="234">
                  <c:v>2340</c:v>
                </c:pt>
                <c:pt idx="235">
                  <c:v>2350</c:v>
                </c:pt>
                <c:pt idx="236">
                  <c:v>2360</c:v>
                </c:pt>
                <c:pt idx="237">
                  <c:v>2370</c:v>
                </c:pt>
                <c:pt idx="238">
                  <c:v>2380</c:v>
                </c:pt>
                <c:pt idx="239">
                  <c:v>2390</c:v>
                </c:pt>
                <c:pt idx="240">
                  <c:v>2400</c:v>
                </c:pt>
                <c:pt idx="241">
                  <c:v>2410</c:v>
                </c:pt>
                <c:pt idx="242">
                  <c:v>2420</c:v>
                </c:pt>
                <c:pt idx="243">
                  <c:v>2430</c:v>
                </c:pt>
                <c:pt idx="244">
                  <c:v>2440</c:v>
                </c:pt>
                <c:pt idx="245">
                  <c:v>2450</c:v>
                </c:pt>
                <c:pt idx="246">
                  <c:v>2460</c:v>
                </c:pt>
                <c:pt idx="247">
                  <c:v>2470</c:v>
                </c:pt>
                <c:pt idx="248">
                  <c:v>2480</c:v>
                </c:pt>
                <c:pt idx="249">
                  <c:v>2490</c:v>
                </c:pt>
                <c:pt idx="250">
                  <c:v>2500</c:v>
                </c:pt>
                <c:pt idx="251">
                  <c:v>2510</c:v>
                </c:pt>
                <c:pt idx="252">
                  <c:v>2520</c:v>
                </c:pt>
                <c:pt idx="253">
                  <c:v>2530</c:v>
                </c:pt>
                <c:pt idx="254">
                  <c:v>2540</c:v>
                </c:pt>
                <c:pt idx="255">
                  <c:v>2550</c:v>
                </c:pt>
              </c:numCache>
            </c:numRef>
          </c:xVal>
          <c:yVal>
            <c:numRef>
              <c:f>Sheet1!$B$8:$B$263</c:f>
              <c:numCache>
                <c:formatCode>General</c:formatCode>
                <c:ptCount val="256"/>
                <c:pt idx="0">
                  <c:v>6.1587293849485491E-4</c:v>
                </c:pt>
                <c:pt idx="1">
                  <c:v>1.1855118921423348E-3</c:v>
                </c:pt>
                <c:pt idx="2">
                  <c:v>-1.0009448173002838E-3</c:v>
                </c:pt>
                <c:pt idx="3">
                  <c:v>-1.5796660296707417E-3</c:v>
                </c:pt>
                <c:pt idx="4">
                  <c:v>-4.9582061003873026E-4</c:v>
                </c:pt>
                <c:pt idx="5">
                  <c:v>-2.5683982450752315E-4</c:v>
                </c:pt>
                <c:pt idx="6">
                  <c:v>-8.4063261409006906E-4</c:v>
                </c:pt>
                <c:pt idx="7">
                  <c:v>-6.1843328560888183E-5</c:v>
                </c:pt>
                <c:pt idx="8">
                  <c:v>6.5555321964043769E-4</c:v>
                </c:pt>
                <c:pt idx="9">
                  <c:v>4.0640233502388812E-4</c:v>
                </c:pt>
                <c:pt idx="10">
                  <c:v>1.5771256094509401E-4</c:v>
                </c:pt>
                <c:pt idx="11">
                  <c:v>-9.7317465178984566E-4</c:v>
                </c:pt>
                <c:pt idx="12">
                  <c:v>-2.6454474578260097E-7</c:v>
                </c:pt>
                <c:pt idx="13">
                  <c:v>1.6695427590239143E-4</c:v>
                </c:pt>
                <c:pt idx="14">
                  <c:v>-3.5968600239399989E-4</c:v>
                </c:pt>
                <c:pt idx="15">
                  <c:v>-7.2671792492678565E-4</c:v>
                </c:pt>
                <c:pt idx="16">
                  <c:v>-7.9249449420452337E-4</c:v>
                </c:pt>
                <c:pt idx="17">
                  <c:v>9.9612646077792619E-4</c:v>
                </c:pt>
                <c:pt idx="18">
                  <c:v>1.0139884914132566E-3</c:v>
                </c:pt>
                <c:pt idx="19">
                  <c:v>-7.9189958358353533E-4</c:v>
                </c:pt>
                <c:pt idx="20">
                  <c:v>-2.6506661346331796E-4</c:v>
                </c:pt>
                <c:pt idx="21">
                  <c:v>7.6054495434573765E-5</c:v>
                </c:pt>
                <c:pt idx="22">
                  <c:v>-3.4464239833814154E-4</c:v>
                </c:pt>
                <c:pt idx="23">
                  <c:v>-2.8837043314804974E-4</c:v>
                </c:pt>
                <c:pt idx="24">
                  <c:v>5.4568908925568338E-4</c:v>
                </c:pt>
                <c:pt idx="25">
                  <c:v>6.0368768723560815E-5</c:v>
                </c:pt>
                <c:pt idx="26">
                  <c:v>7.1059927889432497E-4</c:v>
                </c:pt>
                <c:pt idx="27">
                  <c:v>4.8516008351562318E-4</c:v>
                </c:pt>
                <c:pt idx="28">
                  <c:v>6.4258929195290103E-4</c:v>
                </c:pt>
                <c:pt idx="29">
                  <c:v>7.5998933862166985E-4</c:v>
                </c:pt>
                <c:pt idx="30">
                  <c:v>2.6987759273132688E-4</c:v>
                </c:pt>
                <c:pt idx="31">
                  <c:v>-6.069341726575579E-4</c:v>
                </c:pt>
                <c:pt idx="32">
                  <c:v>3.3613343614024595E-4</c:v>
                </c:pt>
                <c:pt idx="33">
                  <c:v>4.4337814148814794E-4</c:v>
                </c:pt>
                <c:pt idx="34">
                  <c:v>4.6155238329272541E-4</c:v>
                </c:pt>
                <c:pt idx="35">
                  <c:v>7.5055422406235402E-4</c:v>
                </c:pt>
                <c:pt idx="36">
                  <c:v>-6.5350634514294459E-4</c:v>
                </c:pt>
                <c:pt idx="37">
                  <c:v>-2.840426498278696E-4</c:v>
                </c:pt>
                <c:pt idx="38">
                  <c:v>4.0493940696594813E-4</c:v>
                </c:pt>
                <c:pt idx="39">
                  <c:v>-4.8995461861985631E-4</c:v>
                </c:pt>
                <c:pt idx="40">
                  <c:v>4.0416538462981509E-4</c:v>
                </c:pt>
                <c:pt idx="41">
                  <c:v>1.2246370663380624E-3</c:v>
                </c:pt>
                <c:pt idx="42">
                  <c:v>-6.6826232832429969E-4</c:v>
                </c:pt>
                <c:pt idx="43">
                  <c:v>-5.4287212109116088E-4</c:v>
                </c:pt>
                <c:pt idx="44">
                  <c:v>1.3164885687735424E-3</c:v>
                </c:pt>
                <c:pt idx="45">
                  <c:v>5.6717500026286086E-4</c:v>
                </c:pt>
                <c:pt idx="46">
                  <c:v>-8.2472386463527988E-5</c:v>
                </c:pt>
                <c:pt idx="47">
                  <c:v>-9.5465032692416789E-5</c:v>
                </c:pt>
                <c:pt idx="48">
                  <c:v>-9.9384868400552244E-4</c:v>
                </c:pt>
                <c:pt idx="49">
                  <c:v>-5.9879673463179568E-4</c:v>
                </c:pt>
                <c:pt idx="50">
                  <c:v>-7.5749451334107445E-4</c:v>
                </c:pt>
                <c:pt idx="51">
                  <c:v>3.3741348583643798E-4</c:v>
                </c:pt>
                <c:pt idx="52">
                  <c:v>-9.0594928473288112E-4</c:v>
                </c:pt>
                <c:pt idx="53">
                  <c:v>6.3286005279532124E-4</c:v>
                </c:pt>
                <c:pt idx="54">
                  <c:v>-1.750674385887899E-4</c:v>
                </c:pt>
                <c:pt idx="55">
                  <c:v>3.6345490974919886E-4</c:v>
                </c:pt>
                <c:pt idx="56">
                  <c:v>-2.8175932777822061E-4</c:v>
                </c:pt>
                <c:pt idx="57">
                  <c:v>-4.954438810930576E-5</c:v>
                </c:pt>
                <c:pt idx="58">
                  <c:v>1.3153012951217392E-4</c:v>
                </c:pt>
                <c:pt idx="59">
                  <c:v>-6.8286344291384983E-5</c:v>
                </c:pt>
                <c:pt idx="60">
                  <c:v>1.2072521640535809E-3</c:v>
                </c:pt>
                <c:pt idx="61">
                  <c:v>7.0696561770264982E-4</c:v>
                </c:pt>
                <c:pt idx="62">
                  <c:v>1.4077456426639032E-3</c:v>
                </c:pt>
                <c:pt idx="63">
                  <c:v>2.2191808727408577E-3</c:v>
                </c:pt>
                <c:pt idx="64">
                  <c:v>3.7085747781204145E-3</c:v>
                </c:pt>
                <c:pt idx="65">
                  <c:v>4.4737980429927519E-3</c:v>
                </c:pt>
                <c:pt idx="66">
                  <c:v>5.8341820534193777E-3</c:v>
                </c:pt>
                <c:pt idx="67">
                  <c:v>7.0330614599818176E-3</c:v>
                </c:pt>
                <c:pt idx="68">
                  <c:v>1.1018245293546215E-2</c:v>
                </c:pt>
                <c:pt idx="69">
                  <c:v>1.4841531110080903E-2</c:v>
                </c:pt>
                <c:pt idx="70">
                  <c:v>1.8662626235005579E-2</c:v>
                </c:pt>
                <c:pt idx="71">
                  <c:v>2.3443183685364442E-2</c:v>
                </c:pt>
                <c:pt idx="72">
                  <c:v>3.0449742129634867E-2</c:v>
                </c:pt>
                <c:pt idx="73">
                  <c:v>4.0027075438771209E-2</c:v>
                </c:pt>
                <c:pt idx="74">
                  <c:v>5.0469867273704325E-2</c:v>
                </c:pt>
                <c:pt idx="75">
                  <c:v>6.3461748421801092E-2</c:v>
                </c:pt>
                <c:pt idx="76">
                  <c:v>7.81256358300291E-2</c:v>
                </c:pt>
                <c:pt idx="77">
                  <c:v>9.4820696277673311E-2</c:v>
                </c:pt>
                <c:pt idx="78">
                  <c:v>0.11738914260621659</c:v>
                </c:pt>
                <c:pt idx="79">
                  <c:v>0.1409651834801286</c:v>
                </c:pt>
                <c:pt idx="80">
                  <c:v>0.16990443872144989</c:v>
                </c:pt>
                <c:pt idx="81">
                  <c:v>0.20168132888784029</c:v>
                </c:pt>
                <c:pt idx="82">
                  <c:v>0.2383099868807336</c:v>
                </c:pt>
                <c:pt idx="83">
                  <c:v>0.27706563124913575</c:v>
                </c:pt>
                <c:pt idx="84">
                  <c:v>0.32122259186807384</c:v>
                </c:pt>
                <c:pt idx="85">
                  <c:v>0.36861415450023205</c:v>
                </c:pt>
                <c:pt idx="86">
                  <c:v>0.41933861101822634</c:v>
                </c:pt>
                <c:pt idx="87">
                  <c:v>0.47368247235129185</c:v>
                </c:pt>
                <c:pt idx="88">
                  <c:v>0.52869354966727089</c:v>
                </c:pt>
                <c:pt idx="89">
                  <c:v>0.58428656903157661</c:v>
                </c:pt>
                <c:pt idx="90">
                  <c:v>0.64124171883620851</c:v>
                </c:pt>
                <c:pt idx="91">
                  <c:v>0.69801066885345753</c:v>
                </c:pt>
                <c:pt idx="92">
                  <c:v>0.75358061676848487</c:v>
                </c:pt>
                <c:pt idx="93">
                  <c:v>0.80452701914044589</c:v>
                </c:pt>
                <c:pt idx="94">
                  <c:v>0.85285073575214809</c:v>
                </c:pt>
                <c:pt idx="95">
                  <c:v>0.89519307439288276</c:v>
                </c:pt>
                <c:pt idx="96">
                  <c:v>0.93174829295541062</c:v>
                </c:pt>
                <c:pt idx="97">
                  <c:v>0.9602228524087959</c:v>
                </c:pt>
                <c:pt idx="98">
                  <c:v>0.98282125657666919</c:v>
                </c:pt>
                <c:pt idx="99">
                  <c:v>0.99532477205933634</c:v>
                </c:pt>
                <c:pt idx="100">
                  <c:v>1.0006566429429746</c:v>
                </c:pt>
                <c:pt idx="101">
                  <c:v>0.99482121322789652</c:v>
                </c:pt>
                <c:pt idx="102">
                  <c:v>0.98295809665006961</c:v>
                </c:pt>
                <c:pt idx="103">
                  <c:v>0.96082414607211586</c:v>
                </c:pt>
                <c:pt idx="104">
                  <c:v>0.93177077206937753</c:v>
                </c:pt>
                <c:pt idx="105">
                  <c:v>0.89469683440134207</c:v>
                </c:pt>
                <c:pt idx="106">
                  <c:v>0.85250696453351238</c:v>
                </c:pt>
                <c:pt idx="107">
                  <c:v>0.80457845821273177</c:v>
                </c:pt>
                <c:pt idx="108">
                  <c:v>0.75381215814085245</c:v>
                </c:pt>
                <c:pt idx="109">
                  <c:v>0.69890180333861207</c:v>
                </c:pt>
                <c:pt idx="110">
                  <c:v>0.64252523758375724</c:v>
                </c:pt>
                <c:pt idx="111">
                  <c:v>0.5852146152205604</c:v>
                </c:pt>
                <c:pt idx="112">
                  <c:v>0.52905891347103562</c:v>
                </c:pt>
                <c:pt idx="113">
                  <c:v>0.47370631586481443</c:v>
                </c:pt>
                <c:pt idx="114">
                  <c:v>0.42081868399819278</c:v>
                </c:pt>
                <c:pt idx="115">
                  <c:v>0.37108192799765383</c:v>
                </c:pt>
                <c:pt idx="116">
                  <c:v>0.32431044408749043</c:v>
                </c:pt>
                <c:pt idx="117">
                  <c:v>0.28126354007019461</c:v>
                </c:pt>
                <c:pt idx="118">
                  <c:v>0.24252730272150441</c:v>
                </c:pt>
                <c:pt idx="119">
                  <c:v>0.20963995054737672</c:v>
                </c:pt>
                <c:pt idx="120">
                  <c:v>0.17828537372700981</c:v>
                </c:pt>
                <c:pt idx="121">
                  <c:v>0.15368515116620574</c:v>
                </c:pt>
                <c:pt idx="122">
                  <c:v>0.13344733623952282</c:v>
                </c:pt>
                <c:pt idx="123">
                  <c:v>0.11544819790204215</c:v>
                </c:pt>
                <c:pt idx="124">
                  <c:v>0.10292999492828707</c:v>
                </c:pt>
                <c:pt idx="125">
                  <c:v>9.3865603441872822E-2</c:v>
                </c:pt>
                <c:pt idx="126">
                  <c:v>8.9063517005522147E-2</c:v>
                </c:pt>
                <c:pt idx="127">
                  <c:v>8.6630624169493645E-2</c:v>
                </c:pt>
                <c:pt idx="128">
                  <c:v>9.0021513955112778E-2</c:v>
                </c:pt>
                <c:pt idx="129">
                  <c:v>9.5157421638593767E-2</c:v>
                </c:pt>
                <c:pt idx="130">
                  <c:v>0.10265032001910726</c:v>
                </c:pt>
                <c:pt idx="131">
                  <c:v>0.11471911696602455</c:v>
                </c:pt>
                <c:pt idx="132">
                  <c:v>0.12806056529820301</c:v>
                </c:pt>
                <c:pt idx="133">
                  <c:v>0.1474250662319237</c:v>
                </c:pt>
                <c:pt idx="134">
                  <c:v>0.16651535973487755</c:v>
                </c:pt>
                <c:pt idx="135">
                  <c:v>0.18916396999383847</c:v>
                </c:pt>
                <c:pt idx="136">
                  <c:v>0.21252375579774402</c:v>
                </c:pt>
                <c:pt idx="137">
                  <c:v>0.23812797507298314</c:v>
                </c:pt>
                <c:pt idx="138">
                  <c:v>0.26602387347783074</c:v>
                </c:pt>
                <c:pt idx="139">
                  <c:v>0.29327374222866587</c:v>
                </c:pt>
                <c:pt idx="140">
                  <c:v>0.32118774062702404</c:v>
                </c:pt>
                <c:pt idx="141">
                  <c:v>0.34887287407403983</c:v>
                </c:pt>
                <c:pt idx="142">
                  <c:v>0.37741156900048928</c:v>
                </c:pt>
                <c:pt idx="143">
                  <c:v>0.40212516845041324</c:v>
                </c:pt>
                <c:pt idx="144">
                  <c:v>0.42572732996101759</c:v>
                </c:pt>
                <c:pt idx="145">
                  <c:v>0.44725112162322234</c:v>
                </c:pt>
                <c:pt idx="146">
                  <c:v>0.46583867151545522</c:v>
                </c:pt>
                <c:pt idx="147">
                  <c:v>0.48091114351992947</c:v>
                </c:pt>
                <c:pt idx="148">
                  <c:v>0.49048929857994811</c:v>
                </c:pt>
                <c:pt idx="149">
                  <c:v>0.49759843997022296</c:v>
                </c:pt>
                <c:pt idx="150">
                  <c:v>0.50051575963359773</c:v>
                </c:pt>
                <c:pt idx="151">
                  <c:v>0.49773788774804245</c:v>
                </c:pt>
                <c:pt idx="152">
                  <c:v>0.49152637650662145</c:v>
                </c:pt>
                <c:pt idx="153">
                  <c:v>0.48105745427528668</c:v>
                </c:pt>
                <c:pt idx="154">
                  <c:v>0.46627406557178125</c:v>
                </c:pt>
                <c:pt idx="155">
                  <c:v>0.44722204888849765</c:v>
                </c:pt>
                <c:pt idx="156">
                  <c:v>0.42527818063614081</c:v>
                </c:pt>
                <c:pt idx="157">
                  <c:v>0.40261691912361697</c:v>
                </c:pt>
                <c:pt idx="158">
                  <c:v>0.37607725555299859</c:v>
                </c:pt>
                <c:pt idx="159">
                  <c:v>0.34923424040956008</c:v>
                </c:pt>
                <c:pt idx="160">
                  <c:v>0.32077941922892506</c:v>
                </c:pt>
                <c:pt idx="161">
                  <c:v>0.29286120413902417</c:v>
                </c:pt>
                <c:pt idx="162">
                  <c:v>0.26371739359449126</c:v>
                </c:pt>
                <c:pt idx="163">
                  <c:v>0.23765282127436776</c:v>
                </c:pt>
                <c:pt idx="164">
                  <c:v>0.20911157927711146</c:v>
                </c:pt>
                <c:pt idx="165">
                  <c:v>0.18406087818084493</c:v>
                </c:pt>
                <c:pt idx="166">
                  <c:v>0.16079358778227335</c:v>
                </c:pt>
                <c:pt idx="167">
                  <c:v>0.13851003783220622</c:v>
                </c:pt>
                <c:pt idx="168">
                  <c:v>0.11891792590482288</c:v>
                </c:pt>
                <c:pt idx="169">
                  <c:v>0.10106086146645665</c:v>
                </c:pt>
                <c:pt idx="170">
                  <c:v>8.4251965885504834E-2</c:v>
                </c:pt>
                <c:pt idx="171">
                  <c:v>7.1651944350004881E-2</c:v>
                </c:pt>
                <c:pt idx="172">
                  <c:v>5.8556837193962839E-2</c:v>
                </c:pt>
                <c:pt idx="173">
                  <c:v>4.8415820046555001E-2</c:v>
                </c:pt>
                <c:pt idx="174">
                  <c:v>3.8171526797723641E-2</c:v>
                </c:pt>
                <c:pt idx="175">
                  <c:v>3.1417803720045566E-2</c:v>
                </c:pt>
                <c:pt idx="176">
                  <c:v>2.4461327532429262E-2</c:v>
                </c:pt>
                <c:pt idx="177">
                  <c:v>2.0817884770483321E-2</c:v>
                </c:pt>
                <c:pt idx="178">
                  <c:v>1.5376382188733389E-2</c:v>
                </c:pt>
                <c:pt idx="179">
                  <c:v>1.1621151397434507E-2</c:v>
                </c:pt>
                <c:pt idx="180">
                  <c:v>9.1779776813560518E-3</c:v>
                </c:pt>
                <c:pt idx="181">
                  <c:v>7.2610530485001891E-3</c:v>
                </c:pt>
                <c:pt idx="182">
                  <c:v>4.7225949377878249E-3</c:v>
                </c:pt>
                <c:pt idx="183">
                  <c:v>3.6920048865371007E-3</c:v>
                </c:pt>
                <c:pt idx="184">
                  <c:v>2.4086000245759302E-3</c:v>
                </c:pt>
                <c:pt idx="185">
                  <c:v>9.5238818845674476E-4</c:v>
                </c:pt>
                <c:pt idx="186">
                  <c:v>1.8659719460068116E-3</c:v>
                </c:pt>
                <c:pt idx="187">
                  <c:v>1.4121447915972775E-3</c:v>
                </c:pt>
                <c:pt idx="188">
                  <c:v>1.0712674266851337E-3</c:v>
                </c:pt>
                <c:pt idx="189">
                  <c:v>1.001405645118802E-3</c:v>
                </c:pt>
                <c:pt idx="190">
                  <c:v>2.3761036501184518E-4</c:v>
                </c:pt>
                <c:pt idx="191">
                  <c:v>-7.4899214280982785E-5</c:v>
                </c:pt>
                <c:pt idx="192">
                  <c:v>2.4194831016070855E-4</c:v>
                </c:pt>
                <c:pt idx="193">
                  <c:v>7.2105445126995581E-4</c:v>
                </c:pt>
                <c:pt idx="194">
                  <c:v>9.1202538445824398E-5</c:v>
                </c:pt>
                <c:pt idx="195">
                  <c:v>5.4859370328542436E-4</c:v>
                </c:pt>
                <c:pt idx="196">
                  <c:v>8.5695261884967205E-4</c:v>
                </c:pt>
                <c:pt idx="197">
                  <c:v>-1.2185239574395042E-3</c:v>
                </c:pt>
                <c:pt idx="198">
                  <c:v>4.1566131146287714E-4</c:v>
                </c:pt>
                <c:pt idx="199">
                  <c:v>-9.0547205526735541E-4</c:v>
                </c:pt>
                <c:pt idx="200">
                  <c:v>-1.1407245329985013E-4</c:v>
                </c:pt>
                <c:pt idx="201">
                  <c:v>-3.086639093329718E-4</c:v>
                </c:pt>
                <c:pt idx="202">
                  <c:v>-1.0118212199038204E-3</c:v>
                </c:pt>
                <c:pt idx="203">
                  <c:v>-5.3762019602142895E-4</c:v>
                </c:pt>
                <c:pt idx="204">
                  <c:v>4.1436135304947786E-4</c:v>
                </c:pt>
                <c:pt idx="205">
                  <c:v>-4.0692297895681697E-4</c:v>
                </c:pt>
                <c:pt idx="206">
                  <c:v>-4.7268568984511704E-4</c:v>
                </c:pt>
                <c:pt idx="207">
                  <c:v>-1.0461509514923891E-4</c:v>
                </c:pt>
                <c:pt idx="208">
                  <c:v>-2.0544320456812462E-4</c:v>
                </c:pt>
                <c:pt idx="209">
                  <c:v>9.4954150574879347E-4</c:v>
                </c:pt>
                <c:pt idx="210">
                  <c:v>5.4336391457159927E-4</c:v>
                </c:pt>
                <c:pt idx="211">
                  <c:v>1.3341746951598196E-4</c:v>
                </c:pt>
                <c:pt idx="212">
                  <c:v>-8.2467911199553929E-5</c:v>
                </c:pt>
                <c:pt idx="213">
                  <c:v>2.7877877228170997E-4</c:v>
                </c:pt>
                <c:pt idx="214">
                  <c:v>-2.8234845930519963E-5</c:v>
                </c:pt>
                <c:pt idx="215">
                  <c:v>-3.1350798431375185E-4</c:v>
                </c:pt>
                <c:pt idx="216">
                  <c:v>-2.7423529056962192E-4</c:v>
                </c:pt>
                <c:pt idx="217">
                  <c:v>-2.0871329330895688E-5</c:v>
                </c:pt>
                <c:pt idx="218">
                  <c:v>-5.0050885608525428E-5</c:v>
                </c:pt>
                <c:pt idx="219">
                  <c:v>1.2663834066209843E-5</c:v>
                </c:pt>
                <c:pt idx="220">
                  <c:v>1.1530158854080158E-4</c:v>
                </c:pt>
                <c:pt idx="221">
                  <c:v>-7.5997129482466007E-5</c:v>
                </c:pt>
                <c:pt idx="222">
                  <c:v>-1.0979133998010552E-4</c:v>
                </c:pt>
                <c:pt idx="223">
                  <c:v>-2.6695397800923469E-4</c:v>
                </c:pt>
                <c:pt idx="224">
                  <c:v>4.6748481105379846E-5</c:v>
                </c:pt>
                <c:pt idx="225">
                  <c:v>-7.6298647065318114E-4</c:v>
                </c:pt>
                <c:pt idx="226">
                  <c:v>-4.0972627768498114E-4</c:v>
                </c:pt>
                <c:pt idx="227">
                  <c:v>-6.9363104804058074E-4</c:v>
                </c:pt>
                <c:pt idx="228">
                  <c:v>-6.1564699451775772E-4</c:v>
                </c:pt>
                <c:pt idx="229">
                  <c:v>5.0215547469425472E-5</c:v>
                </c:pt>
                <c:pt idx="230">
                  <c:v>-1.8157094776575361E-4</c:v>
                </c:pt>
                <c:pt idx="231">
                  <c:v>-5.4970325098068952E-5</c:v>
                </c:pt>
                <c:pt idx="232">
                  <c:v>-5.9646673658249457E-4</c:v>
                </c:pt>
                <c:pt idx="233">
                  <c:v>7.5586408117013265E-4</c:v>
                </c:pt>
                <c:pt idx="234">
                  <c:v>1.793836308663923E-4</c:v>
                </c:pt>
                <c:pt idx="235">
                  <c:v>-3.9890521129365067E-4</c:v>
                </c:pt>
                <c:pt idx="236">
                  <c:v>-8.2052277245911681E-4</c:v>
                </c:pt>
                <c:pt idx="237">
                  <c:v>-3.0469840509948282E-4</c:v>
                </c:pt>
                <c:pt idx="238">
                  <c:v>4.1603340094880498E-4</c:v>
                </c:pt>
                <c:pt idx="239">
                  <c:v>4.3378274327983415E-5</c:v>
                </c:pt>
                <c:pt idx="240">
                  <c:v>-2.2834927492787848E-4</c:v>
                </c:pt>
                <c:pt idx="241">
                  <c:v>3.1514305798156089E-4</c:v>
                </c:pt>
                <c:pt idx="242">
                  <c:v>5.9595049535395006E-6</c:v>
                </c:pt>
                <c:pt idx="243">
                  <c:v>-5.5845918420388508E-4</c:v>
                </c:pt>
                <c:pt idx="244">
                  <c:v>3.3357301163338988E-4</c:v>
                </c:pt>
                <c:pt idx="245">
                  <c:v>-5.9580496893140919E-4</c:v>
                </c:pt>
                <c:pt idx="246">
                  <c:v>-2.2636131637288672E-4</c:v>
                </c:pt>
                <c:pt idx="247">
                  <c:v>-1.2861118239071332E-3</c:v>
                </c:pt>
                <c:pt idx="248">
                  <c:v>-1.7903835952775367E-4</c:v>
                </c:pt>
                <c:pt idx="249">
                  <c:v>-4.8467914988555434E-4</c:v>
                </c:pt>
                <c:pt idx="250">
                  <c:v>-9.0338012272753133E-4</c:v>
                </c:pt>
                <c:pt idx="251">
                  <c:v>6.4323824380211768E-4</c:v>
                </c:pt>
                <c:pt idx="252">
                  <c:v>-1.5343497360507145E-3</c:v>
                </c:pt>
                <c:pt idx="253">
                  <c:v>-1.2393445193620933E-3</c:v>
                </c:pt>
                <c:pt idx="254">
                  <c:v>3.166520557589193E-4</c:v>
                </c:pt>
                <c:pt idx="255">
                  <c:v>8.5423712656134537E-4</c:v>
                </c:pt>
              </c:numCache>
            </c:numRef>
          </c:yVal>
          <c:smooth val="0"/>
        </c:ser>
        <c:ser>
          <c:idx val="1"/>
          <c:order val="1"/>
          <c:tx>
            <c:v>Sharpened</c:v>
          </c:tx>
          <c:marker>
            <c:symbol val="none"/>
          </c:marker>
          <c:xVal>
            <c:numRef>
              <c:f>Sheet1!$A$8:$A$263</c:f>
              <c:numCache>
                <c:formatCode>General</c:formatCode>
                <c:ptCount val="25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  <c:pt idx="181">
                  <c:v>1810</c:v>
                </c:pt>
                <c:pt idx="182">
                  <c:v>1820</c:v>
                </c:pt>
                <c:pt idx="183">
                  <c:v>1830</c:v>
                </c:pt>
                <c:pt idx="184">
                  <c:v>1840</c:v>
                </c:pt>
                <c:pt idx="185">
                  <c:v>1850</c:v>
                </c:pt>
                <c:pt idx="186">
                  <c:v>1860</c:v>
                </c:pt>
                <c:pt idx="187">
                  <c:v>1870</c:v>
                </c:pt>
                <c:pt idx="188">
                  <c:v>1880</c:v>
                </c:pt>
                <c:pt idx="189">
                  <c:v>1890</c:v>
                </c:pt>
                <c:pt idx="190">
                  <c:v>1900</c:v>
                </c:pt>
                <c:pt idx="191">
                  <c:v>1910</c:v>
                </c:pt>
                <c:pt idx="192">
                  <c:v>1920</c:v>
                </c:pt>
                <c:pt idx="193">
                  <c:v>1930</c:v>
                </c:pt>
                <c:pt idx="194">
                  <c:v>1940</c:v>
                </c:pt>
                <c:pt idx="195">
                  <c:v>1950</c:v>
                </c:pt>
                <c:pt idx="196">
                  <c:v>1960</c:v>
                </c:pt>
                <c:pt idx="197">
                  <c:v>1970</c:v>
                </c:pt>
                <c:pt idx="198">
                  <c:v>1980</c:v>
                </c:pt>
                <c:pt idx="199">
                  <c:v>1990</c:v>
                </c:pt>
                <c:pt idx="200">
                  <c:v>2000</c:v>
                </c:pt>
                <c:pt idx="201">
                  <c:v>2010</c:v>
                </c:pt>
                <c:pt idx="202">
                  <c:v>2020</c:v>
                </c:pt>
                <c:pt idx="203">
                  <c:v>2030</c:v>
                </c:pt>
                <c:pt idx="204">
                  <c:v>2040</c:v>
                </c:pt>
                <c:pt idx="205">
                  <c:v>2050</c:v>
                </c:pt>
                <c:pt idx="206">
                  <c:v>2060</c:v>
                </c:pt>
                <c:pt idx="207">
                  <c:v>2070</c:v>
                </c:pt>
                <c:pt idx="208">
                  <c:v>2080</c:v>
                </c:pt>
                <c:pt idx="209">
                  <c:v>2090</c:v>
                </c:pt>
                <c:pt idx="210">
                  <c:v>2100</c:v>
                </c:pt>
                <c:pt idx="211">
                  <c:v>2110</c:v>
                </c:pt>
                <c:pt idx="212">
                  <c:v>2120</c:v>
                </c:pt>
                <c:pt idx="213">
                  <c:v>2130</c:v>
                </c:pt>
                <c:pt idx="214">
                  <c:v>2140</c:v>
                </c:pt>
                <c:pt idx="215">
                  <c:v>2150</c:v>
                </c:pt>
                <c:pt idx="216">
                  <c:v>2160</c:v>
                </c:pt>
                <c:pt idx="217">
                  <c:v>2170</c:v>
                </c:pt>
                <c:pt idx="218">
                  <c:v>2180</c:v>
                </c:pt>
                <c:pt idx="219">
                  <c:v>2190</c:v>
                </c:pt>
                <c:pt idx="220">
                  <c:v>2200</c:v>
                </c:pt>
                <c:pt idx="221">
                  <c:v>2210</c:v>
                </c:pt>
                <c:pt idx="222">
                  <c:v>2220</c:v>
                </c:pt>
                <c:pt idx="223">
                  <c:v>2230</c:v>
                </c:pt>
                <c:pt idx="224">
                  <c:v>2240</c:v>
                </c:pt>
                <c:pt idx="225">
                  <c:v>2250</c:v>
                </c:pt>
                <c:pt idx="226">
                  <c:v>2260</c:v>
                </c:pt>
                <c:pt idx="227">
                  <c:v>2270</c:v>
                </c:pt>
                <c:pt idx="228">
                  <c:v>2280</c:v>
                </c:pt>
                <c:pt idx="229">
                  <c:v>2290</c:v>
                </c:pt>
                <c:pt idx="230">
                  <c:v>2300</c:v>
                </c:pt>
                <c:pt idx="231">
                  <c:v>2310</c:v>
                </c:pt>
                <c:pt idx="232">
                  <c:v>2320</c:v>
                </c:pt>
                <c:pt idx="233">
                  <c:v>2330</c:v>
                </c:pt>
                <c:pt idx="234">
                  <c:v>2340</c:v>
                </c:pt>
                <c:pt idx="235">
                  <c:v>2350</c:v>
                </c:pt>
                <c:pt idx="236">
                  <c:v>2360</c:v>
                </c:pt>
                <c:pt idx="237">
                  <c:v>2370</c:v>
                </c:pt>
                <c:pt idx="238">
                  <c:v>2380</c:v>
                </c:pt>
                <c:pt idx="239">
                  <c:v>2390</c:v>
                </c:pt>
                <c:pt idx="240">
                  <c:v>2400</c:v>
                </c:pt>
                <c:pt idx="241">
                  <c:v>2410</c:v>
                </c:pt>
                <c:pt idx="242">
                  <c:v>2420</c:v>
                </c:pt>
                <c:pt idx="243">
                  <c:v>2430</c:v>
                </c:pt>
                <c:pt idx="244">
                  <c:v>2440</c:v>
                </c:pt>
                <c:pt idx="245">
                  <c:v>2450</c:v>
                </c:pt>
                <c:pt idx="246">
                  <c:v>2460</c:v>
                </c:pt>
                <c:pt idx="247">
                  <c:v>2470</c:v>
                </c:pt>
                <c:pt idx="248">
                  <c:v>2480</c:v>
                </c:pt>
                <c:pt idx="249">
                  <c:v>2490</c:v>
                </c:pt>
                <c:pt idx="250">
                  <c:v>2500</c:v>
                </c:pt>
                <c:pt idx="251">
                  <c:v>2510</c:v>
                </c:pt>
                <c:pt idx="252">
                  <c:v>2520</c:v>
                </c:pt>
                <c:pt idx="253">
                  <c:v>2530</c:v>
                </c:pt>
                <c:pt idx="254">
                  <c:v>2540</c:v>
                </c:pt>
                <c:pt idx="255">
                  <c:v>2550</c:v>
                </c:pt>
              </c:numCache>
            </c:numRef>
          </c:xVal>
          <c:yVal>
            <c:numRef>
              <c:f>Sheet1!$J$8:$J$255</c:f>
              <c:numCache>
                <c:formatCode>General</c:formatCode>
                <c:ptCount val="248"/>
                <c:pt idx="0">
                  <c:v>6.1587293849485491E-4</c:v>
                </c:pt>
                <c:pt idx="1">
                  <c:v>1.1855118921423348E-3</c:v>
                </c:pt>
                <c:pt idx="2">
                  <c:v>-1.0009448173002838E-3</c:v>
                </c:pt>
                <c:pt idx="3">
                  <c:v>-1.5796660296707417E-3</c:v>
                </c:pt>
                <c:pt idx="4">
                  <c:v>-4.9582061003873026E-4</c:v>
                </c:pt>
                <c:pt idx="5">
                  <c:v>-2.5683982450752315E-4</c:v>
                </c:pt>
                <c:pt idx="6">
                  <c:v>-8.4063261409006906E-4</c:v>
                </c:pt>
                <c:pt idx="7">
                  <c:v>-6.1843328560888183E-5</c:v>
                </c:pt>
                <c:pt idx="8">
                  <c:v>6.5555321964043769E-4</c:v>
                </c:pt>
                <c:pt idx="9">
                  <c:v>4.0640233502388812E-4</c:v>
                </c:pt>
                <c:pt idx="10">
                  <c:v>1.5771256094509401E-4</c:v>
                </c:pt>
                <c:pt idx="11">
                  <c:v>-9.7317465178984566E-4</c:v>
                </c:pt>
                <c:pt idx="12">
                  <c:v>-2.6454474578260097E-7</c:v>
                </c:pt>
                <c:pt idx="13">
                  <c:v>1.6695427590239143E-4</c:v>
                </c:pt>
                <c:pt idx="14">
                  <c:v>-3.5968600239399989E-4</c:v>
                </c:pt>
                <c:pt idx="15">
                  <c:v>-7.2671792492678565E-4</c:v>
                </c:pt>
                <c:pt idx="16">
                  <c:v>-7.9249449420452337E-4</c:v>
                </c:pt>
                <c:pt idx="17">
                  <c:v>9.9612646077792619E-4</c:v>
                </c:pt>
                <c:pt idx="18">
                  <c:v>9.4255177199468511E-4</c:v>
                </c:pt>
                <c:pt idx="19">
                  <c:v>-8.6932708173799932E-4</c:v>
                </c:pt>
                <c:pt idx="20">
                  <c:v>-3.3787321348182297E-4</c:v>
                </c:pt>
                <c:pt idx="21">
                  <c:v>2.4799259178922411E-5</c:v>
                </c:pt>
                <c:pt idx="22">
                  <c:v>-3.662628492917732E-4</c:v>
                </c:pt>
                <c:pt idx="23">
                  <c:v>-2.7596497539841434E-4</c:v>
                </c:pt>
                <c:pt idx="24">
                  <c:v>5.9169368145548201E-4</c:v>
                </c:pt>
                <c:pt idx="25">
                  <c:v>1.3633784886254278E-4</c:v>
                </c:pt>
                <c:pt idx="26">
                  <c:v>8.1182726212085691E-4</c:v>
                </c:pt>
                <c:pt idx="27">
                  <c:v>6.1142120633174554E-4</c:v>
                </c:pt>
                <c:pt idx="28">
                  <c:v>7.8835611082464312E-4</c:v>
                </c:pt>
                <c:pt idx="29">
                  <c:v>9.0309557982956796E-4</c:v>
                </c:pt>
                <c:pt idx="30">
                  <c:v>3.8817896982252332E-4</c:v>
                </c:pt>
                <c:pt idx="31">
                  <c:v>-5.2332339417000189E-4</c:v>
                </c:pt>
                <c:pt idx="32">
                  <c:v>3.8952195402966374E-4</c:v>
                </c:pt>
                <c:pt idx="33">
                  <c:v>4.8253485718555844E-4</c:v>
                </c:pt>
                <c:pt idx="34">
                  <c:v>4.882775976602961E-4</c:v>
                </c:pt>
                <c:pt idx="35">
                  <c:v>7.5488746958771852E-4</c:v>
                </c:pt>
                <c:pt idx="36">
                  <c:v>-6.719886864541072E-4</c:v>
                </c:pt>
                <c:pt idx="37">
                  <c:v>-3.0564781808543239E-4</c:v>
                </c:pt>
                <c:pt idx="38">
                  <c:v>4.0620410204685406E-4</c:v>
                </c:pt>
                <c:pt idx="39">
                  <c:v>-4.5180646236449133E-4</c:v>
                </c:pt>
                <c:pt idx="40">
                  <c:v>4.8399606896778655E-4</c:v>
                </c:pt>
                <c:pt idx="41">
                  <c:v>1.3350829620006682E-3</c:v>
                </c:pt>
                <c:pt idx="42">
                  <c:v>-5.5391538463982432E-4</c:v>
                </c:pt>
                <c:pt idx="43">
                  <c:v>-4.2476476046491695E-4</c:v>
                </c:pt>
                <c:pt idx="44">
                  <c:v>1.4584354210324768E-3</c:v>
                </c:pt>
                <c:pt idx="45">
                  <c:v>7.362370060788831E-4</c:v>
                </c:pt>
                <c:pt idx="46">
                  <c:v>9.88578509936745E-5</c:v>
                </c:pt>
                <c:pt idx="47">
                  <c:v>8.7202601403133981E-5</c:v>
                </c:pt>
                <c:pt idx="48">
                  <c:v>-8.0607520651904227E-4</c:v>
                </c:pt>
                <c:pt idx="49">
                  <c:v>-3.9404627084916319E-4</c:v>
                </c:pt>
                <c:pt idx="50">
                  <c:v>-5.0932006428132544E-4</c:v>
                </c:pt>
                <c:pt idx="51">
                  <c:v>6.6165828831698083E-4</c:v>
                </c:pt>
                <c:pt idx="52">
                  <c:v>-4.9721948262414868E-4</c:v>
                </c:pt>
                <c:pt idx="53">
                  <c:v>1.1198417264270688E-3</c:v>
                </c:pt>
                <c:pt idx="54">
                  <c:v>3.8981816323955393E-4</c:v>
                </c:pt>
                <c:pt idx="55">
                  <c:v>1.0078254057217339E-3</c:v>
                </c:pt>
                <c:pt idx="56">
                  <c:v>4.3136625777971758E-4</c:v>
                </c:pt>
                <c:pt idx="57">
                  <c:v>6.9984323166623818E-4</c:v>
                </c:pt>
                <c:pt idx="58">
                  <c:v>8.593967150251063E-4</c:v>
                </c:pt>
                <c:pt idx="59">
                  <c:v>5.4200289398509752E-4</c:v>
                </c:pt>
                <c:pt idx="60">
                  <c:v>1.5868534619245004E-3</c:v>
                </c:pt>
                <c:pt idx="61">
                  <c:v>7.289200950562698E-4</c:v>
                </c:pt>
                <c:pt idx="62">
                  <c:v>9.0772468482363047E-4</c:v>
                </c:pt>
                <c:pt idx="63">
                  <c:v>9.863320311707161E-4</c:v>
                </c:pt>
                <c:pt idx="64">
                  <c:v>1.4801742062032931E-3</c:v>
                </c:pt>
                <c:pt idx="65">
                  <c:v>9.440261581342823E-4</c:v>
                </c:pt>
                <c:pt idx="66">
                  <c:v>6.6400129127900699E-4</c:v>
                </c:pt>
                <c:pt idx="67">
                  <c:v>-1.4423062427072319E-4</c:v>
                </c:pt>
                <c:pt idx="68">
                  <c:v>1.4498817524228273E-3</c:v>
                </c:pt>
                <c:pt idx="69">
                  <c:v>2.4544402804678126E-3</c:v>
                </c:pt>
                <c:pt idx="70">
                  <c:v>3.0048891355484741E-3</c:v>
                </c:pt>
                <c:pt idx="71">
                  <c:v>4.083648333346613E-3</c:v>
                </c:pt>
                <c:pt idx="72">
                  <c:v>7.0083050640290887E-3</c:v>
                </c:pt>
                <c:pt idx="73">
                  <c:v>1.2205914461045235E-2</c:v>
                </c:pt>
                <c:pt idx="74">
                  <c:v>1.8061609743451109E-2</c:v>
                </c:pt>
                <c:pt idx="75">
                  <c:v>2.6365466188694522E-2</c:v>
                </c:pt>
                <c:pt idx="76">
                  <c:v>3.6381004008844448E-2</c:v>
                </c:pt>
                <c:pt idx="77">
                  <c:v>4.8647999272316916E-2</c:v>
                </c:pt>
                <c:pt idx="78">
                  <c:v>6.7243824746716085E-2</c:v>
                </c:pt>
                <c:pt idx="79">
                  <c:v>8.755007436087385E-2</c:v>
                </c:pt>
                <c:pt idx="80">
                  <c:v>0.11415745121571372</c:v>
                </c:pt>
                <c:pt idx="81">
                  <c:v>0.14475507111302235</c:v>
                </c:pt>
                <c:pt idx="82">
                  <c:v>0.18155532319185627</c:v>
                </c:pt>
                <c:pt idx="83">
                  <c:v>0.22203385656375238</c:v>
                </c:pt>
                <c:pt idx="84">
                  <c:v>0.26964871420175213</c:v>
                </c:pt>
                <c:pt idx="85">
                  <c:v>0.3223530876878738</c:v>
                </c:pt>
                <c:pt idx="86">
                  <c:v>0.38027966175773881</c:v>
                </c:pt>
                <c:pt idx="87">
                  <c:v>0.44366927419200686</c:v>
                </c:pt>
                <c:pt idx="88">
                  <c:v>0.50944273509278826</c:v>
                </c:pt>
                <c:pt idx="89">
                  <c:v>0.57731501575054034</c:v>
                </c:pt>
                <c:pt idx="90">
                  <c:v>0.64781592479312733</c:v>
                </c:pt>
                <c:pt idx="91">
                  <c:v>0.71907414734419095</c:v>
                </c:pt>
                <c:pt idx="92">
                  <c:v>0.78966629446367509</c:v>
                </c:pt>
                <c:pt idx="93">
                  <c:v>0.85568572751174865</c:v>
                </c:pt>
                <c:pt idx="94">
                  <c:v>0.91863814495138485</c:v>
                </c:pt>
                <c:pt idx="95">
                  <c:v>0.97468184257453205</c:v>
                </c:pt>
                <c:pt idx="96">
                  <c:v>1.0235293405886412</c:v>
                </c:pt>
                <c:pt idx="97">
                  <c:v>1.0624506775686817</c:v>
                </c:pt>
                <c:pt idx="98">
                  <c:v>1.0932730510423669</c:v>
                </c:pt>
                <c:pt idx="99">
                  <c:v>1.111454864798727</c:v>
                </c:pt>
                <c:pt idx="100">
                  <c:v>1.1196943814820963</c:v>
                </c:pt>
                <c:pt idx="101">
                  <c:v>1.1138894397169687</c:v>
                </c:pt>
                <c:pt idx="102">
                  <c:v>1.0991904829757879</c:v>
                </c:pt>
                <c:pt idx="103">
                  <c:v>1.0714642303883626</c:v>
                </c:pt>
                <c:pt idx="104">
                  <c:v>1.0342639237083382</c:v>
                </c:pt>
                <c:pt idx="105">
                  <c:v>0.98679482748445335</c:v>
                </c:pt>
                <c:pt idx="106">
                  <c:v>0.93234196922816637</c:v>
                </c:pt>
                <c:pt idx="107">
                  <c:v>0.87072180382804598</c:v>
                </c:pt>
                <c:pt idx="108">
                  <c:v>0.80531349696804944</c:v>
                </c:pt>
                <c:pt idx="109">
                  <c:v>0.73528959477793276</c:v>
                </c:pt>
                <c:pt idx="110">
                  <c:v>0.66379370947416316</c:v>
                </c:pt>
                <c:pt idx="111">
                  <c:v>0.59180534206557212</c:v>
                </c:pt>
                <c:pt idx="112">
                  <c:v>0.52180440355264102</c:v>
                </c:pt>
                <c:pt idx="113">
                  <c:v>0.45377056358438406</c:v>
                </c:pt>
                <c:pt idx="114">
                  <c:v>0.38962802887679698</c:v>
                </c:pt>
                <c:pt idx="115">
                  <c:v>0.33023283402536247</c:v>
                </c:pt>
                <c:pt idx="116">
                  <c:v>0.27547499612465381</c:v>
                </c:pt>
                <c:pt idx="117">
                  <c:v>0.22612150402613854</c:v>
                </c:pt>
                <c:pt idx="118">
                  <c:v>0.18271258420399072</c:v>
                </c:pt>
                <c:pt idx="119">
                  <c:v>0.14667629564227169</c:v>
                </c:pt>
                <c:pt idx="120">
                  <c:v>0.1135269093034145</c:v>
                </c:pt>
                <c:pt idx="121">
                  <c:v>8.8303316840701973E-2</c:v>
                </c:pt>
                <c:pt idx="122">
                  <c:v>6.8404017031061429E-2</c:v>
                </c:pt>
                <c:pt idx="123">
                  <c:v>5.1480780097767458E-2</c:v>
                </c:pt>
                <c:pt idx="124">
                  <c:v>4.0584990125127333E-2</c:v>
                </c:pt>
                <c:pt idx="125">
                  <c:v>3.3544052042198944E-2</c:v>
                </c:pt>
                <c:pt idx="126">
                  <c:v>3.1046597926722361E-2</c:v>
                </c:pt>
                <c:pt idx="127">
                  <c:v>3.1102748627488692E-2</c:v>
                </c:pt>
                <c:pt idx="128">
                  <c:v>3.7116475642058513E-2</c:v>
                </c:pt>
                <c:pt idx="129">
                  <c:v>4.4993531679080802E-2</c:v>
                </c:pt>
                <c:pt idx="130">
                  <c:v>5.5358599142443829E-2</c:v>
                </c:pt>
                <c:pt idx="131">
                  <c:v>7.0497627202556465E-2</c:v>
                </c:pt>
                <c:pt idx="132">
                  <c:v>8.7196330293508387E-2</c:v>
                </c:pt>
                <c:pt idx="133">
                  <c:v>0.11028739272396562</c:v>
                </c:pt>
                <c:pt idx="134">
                  <c:v>0.13354654998670618</c:v>
                </c:pt>
                <c:pt idx="135">
                  <c:v>0.16086573599415324</c:v>
                </c:pt>
                <c:pt idx="136">
                  <c:v>0.18944130886894545</c:v>
                </c:pt>
                <c:pt idx="137">
                  <c:v>0.22082779012600581</c:v>
                </c:pt>
                <c:pt idx="138">
                  <c:v>0.25507918750190806</c:v>
                </c:pt>
                <c:pt idx="139">
                  <c:v>0.28921813249229011</c:v>
                </c:pt>
                <c:pt idx="140">
                  <c:v>0.32444152606484661</c:v>
                </c:pt>
                <c:pt idx="141">
                  <c:v>0.35971707138315184</c:v>
                </c:pt>
                <c:pt idx="142">
                  <c:v>0.39597091012980568</c:v>
                </c:pt>
                <c:pt idx="143">
                  <c:v>0.42832493621332862</c:v>
                </c:pt>
                <c:pt idx="144">
                  <c:v>0.45928086092269876</c:v>
                </c:pt>
                <c:pt idx="145">
                  <c:v>0.48766557614199763</c:v>
                </c:pt>
                <c:pt idx="146">
                  <c:v>0.51239635926961002</c:v>
                </c:pt>
                <c:pt idx="147">
                  <c:v>0.53266097771819931</c:v>
                </c:pt>
                <c:pt idx="148">
                  <c:v>0.54628131074981723</c:v>
                </c:pt>
                <c:pt idx="149">
                  <c:v>0.55615315826220546</c:v>
                </c:pt>
                <c:pt idx="150">
                  <c:v>0.56045838802550141</c:v>
                </c:pt>
                <c:pt idx="151">
                  <c:v>0.5576229184028858</c:v>
                </c:pt>
                <c:pt idx="152">
                  <c:v>0.5499160220208128</c:v>
                </c:pt>
                <c:pt idx="153">
                  <c:v>0.53657612248463249</c:v>
                </c:pt>
                <c:pt idx="154">
                  <c:v>0.5176324084360725</c:v>
                </c:pt>
                <c:pt idx="155">
                  <c:v>0.49328938864239913</c:v>
                </c:pt>
                <c:pt idx="156">
                  <c:v>0.46513581753633904</c:v>
                </c:pt>
                <c:pt idx="157">
                  <c:v>0.43557994225244706</c:v>
                </c:pt>
                <c:pt idx="158">
                  <c:v>0.4016936351544369</c:v>
                </c:pt>
                <c:pt idx="159">
                  <c:v>0.3672885623220023</c:v>
                </c:pt>
                <c:pt idx="160">
                  <c:v>0.33131035599948966</c:v>
                </c:pt>
                <c:pt idx="161">
                  <c:v>0.29613432818134455</c:v>
                </c:pt>
                <c:pt idx="162">
                  <c:v>0.26019381410185627</c:v>
                </c:pt>
                <c:pt idx="163">
                  <c:v>0.22798322347589653</c:v>
                </c:pt>
                <c:pt idx="164">
                  <c:v>0.19407705015292939</c:v>
                </c:pt>
                <c:pt idx="165">
                  <c:v>0.16452829666660074</c:v>
                </c:pt>
                <c:pt idx="166">
                  <c:v>0.13768375811314446</c:v>
                </c:pt>
                <c:pt idx="167">
                  <c:v>0.11275449590719447</c:v>
                </c:pt>
                <c:pt idx="168">
                  <c:v>9.1437582294075934E-2</c:v>
                </c:pt>
                <c:pt idx="169">
                  <c:v>7.2724995674881956E-2</c:v>
                </c:pt>
                <c:pt idx="170">
                  <c:v>5.5846699997659427E-2</c:v>
                </c:pt>
                <c:pt idx="171">
                  <c:v>4.3863980933874079E-2</c:v>
                </c:pt>
                <c:pt idx="172">
                  <c:v>3.1949106919723275E-2</c:v>
                </c:pt>
                <c:pt idx="173">
                  <c:v>2.3438811276105111E-2</c:v>
                </c:pt>
                <c:pt idx="174">
                  <c:v>1.516098741289337E-2</c:v>
                </c:pt>
                <c:pt idx="175">
                  <c:v>1.0592056887822235E-2</c:v>
                </c:pt>
                <c:pt idx="176">
                  <c:v>5.9410366453354294E-3</c:v>
                </c:pt>
                <c:pt idx="177">
                  <c:v>4.6197506736353729E-3</c:v>
                </c:pt>
                <c:pt idx="178">
                  <c:v>1.4361959141340401E-3</c:v>
                </c:pt>
                <c:pt idx="179">
                  <c:v>-1.785914094934465E-4</c:v>
                </c:pt>
                <c:pt idx="180">
                  <c:v>-6.3052034035991221E-4</c:v>
                </c:pt>
                <c:pt idx="181">
                  <c:v>-7.2877951330586421E-4</c:v>
                </c:pt>
                <c:pt idx="182">
                  <c:v>-1.6485239431272328E-3</c:v>
                </c:pt>
                <c:pt idx="183">
                  <c:v>-1.2692217314621218E-3</c:v>
                </c:pt>
                <c:pt idx="184">
                  <c:v>-1.3457214117325049E-3</c:v>
                </c:pt>
                <c:pt idx="185">
                  <c:v>-1.7837578144155948E-3</c:v>
                </c:pt>
                <c:pt idx="186">
                  <c:v>-1.2249883922669635E-5</c:v>
                </c:pt>
                <c:pt idx="187">
                  <c:v>2.4388081558056243E-4</c:v>
                </c:pt>
                <c:pt idx="188">
                  <c:v>4.7674112346062663E-4</c:v>
                </c:pt>
                <c:pt idx="189">
                  <c:v>8.431507785935234E-4</c:v>
                </c:pt>
                <c:pt idx="190">
                  <c:v>3.9106669781009684E-4</c:v>
                </c:pt>
                <c:pt idx="191">
                  <c:v>2.9632207072138807E-4</c:v>
                </c:pt>
                <c:pt idx="192">
                  <c:v>7.534927904628559E-4</c:v>
                </c:pt>
                <c:pt idx="193">
                  <c:v>1.3092242452179942E-3</c:v>
                </c:pt>
                <c:pt idx="194">
                  <c:v>6.9087965474941802E-4</c:v>
                </c:pt>
                <c:pt idx="195">
                  <c:v>1.0977382654138203E-3</c:v>
                </c:pt>
                <c:pt idx="196">
                  <c:v>1.3200288615707388E-3</c:v>
                </c:pt>
                <c:pt idx="197">
                  <c:v>-8.6710773029719153E-4</c:v>
                </c:pt>
                <c:pt idx="198">
                  <c:v>6.5404953856357544E-4</c:v>
                </c:pt>
                <c:pt idx="199">
                  <c:v>-7.678766376199755E-4</c:v>
                </c:pt>
                <c:pt idx="200">
                  <c:v>-7.0081251843408726E-5</c:v>
                </c:pt>
                <c:pt idx="201">
                  <c:v>-3.3989121979317849E-4</c:v>
                </c:pt>
                <c:pt idx="202">
                  <c:v>-1.096871465691121E-3</c:v>
                </c:pt>
                <c:pt idx="203">
                  <c:v>-6.4322099452593145E-4</c:v>
                </c:pt>
                <c:pt idx="204">
                  <c:v>3.2157933107748759E-4</c:v>
                </c:pt>
                <c:pt idx="205">
                  <c:v>-4.7208795854011365E-4</c:v>
                </c:pt>
                <c:pt idx="206">
                  <c:v>-4.9360212126932531E-4</c:v>
                </c:pt>
                <c:pt idx="207">
                  <c:v>-7.4870477150711486E-5</c:v>
                </c:pt>
                <c:pt idx="208">
                  <c:v>-1.2725885292906466E-4</c:v>
                </c:pt>
                <c:pt idx="209">
                  <c:v>1.0778839733942647E-3</c:v>
                </c:pt>
                <c:pt idx="210">
                  <c:v>7.093865809083028E-4</c:v>
                </c:pt>
                <c:pt idx="211">
                  <c:v>3.2049980720033416E-4</c:v>
                </c:pt>
                <c:pt idx="212">
                  <c:v>1.0798858135514211E-4</c:v>
                </c:pt>
                <c:pt idx="213">
                  <c:v>4.5826271314690489E-4</c:v>
                </c:pt>
                <c:pt idx="214">
                  <c:v>1.3490052242263008E-4</c:v>
                </c:pt>
                <c:pt idx="215">
                  <c:v>-1.7404151332008419E-4</c:v>
                </c:pt>
                <c:pt idx="216">
                  <c:v>-1.6231838367520128E-4</c:v>
                </c:pt>
                <c:pt idx="217">
                  <c:v>5.9603163688019517E-5</c:v>
                </c:pt>
                <c:pt idx="218">
                  <c:v>-7.8581171065916476E-6</c:v>
                </c:pt>
                <c:pt idx="219">
                  <c:v>2.0641281135821397E-5</c:v>
                </c:pt>
                <c:pt idx="220">
                  <c:v>9.5264272686950197E-5</c:v>
                </c:pt>
                <c:pt idx="221">
                  <c:v>-1.2139704493257161E-4</c:v>
                </c:pt>
                <c:pt idx="222">
                  <c:v>-1.7884000467578937E-4</c:v>
                </c:pt>
                <c:pt idx="223">
                  <c:v>-3.5688242149442876E-4</c:v>
                </c:pt>
                <c:pt idx="224">
                  <c:v>-6.3194890992252368E-5</c:v>
                </c:pt>
                <c:pt idx="225">
                  <c:v>-8.9045171375297231E-4</c:v>
                </c:pt>
                <c:pt idx="226">
                  <c:v>-5.4037340349028635E-4</c:v>
                </c:pt>
                <c:pt idx="227">
                  <c:v>-8.1713751573433816E-4</c:v>
                </c:pt>
                <c:pt idx="228">
                  <c:v>-7.3165892316066287E-4</c:v>
                </c:pt>
                <c:pt idx="229">
                  <c:v>-5.407963717795542E-5</c:v>
                </c:pt>
                <c:pt idx="230">
                  <c:v>-2.4022062129826444E-4</c:v>
                </c:pt>
                <c:pt idx="231">
                  <c:v>-8.4212425912639818E-5</c:v>
                </c:pt>
                <c:pt idx="232">
                  <c:v>-5.9602807562067516E-4</c:v>
                </c:pt>
                <c:pt idx="233">
                  <c:v>7.9210312659903188E-4</c:v>
                </c:pt>
                <c:pt idx="234">
                  <c:v>2.5115616249109587E-4</c:v>
                </c:pt>
                <c:pt idx="235">
                  <c:v>-3.0855174334991874E-4</c:v>
                </c:pt>
                <c:pt idx="236">
                  <c:v>-7.1519718551739983E-4</c:v>
                </c:pt>
                <c:pt idx="237">
                  <c:v>-1.8008633576742397E-4</c:v>
                </c:pt>
                <c:pt idx="238">
                  <c:v>4.9321855683145813E-4</c:v>
                </c:pt>
                <c:pt idx="239">
                  <c:v>4.3378274327983415E-5</c:v>
                </c:pt>
                <c:pt idx="240">
                  <c:v>-2.2834927492787848E-4</c:v>
                </c:pt>
                <c:pt idx="241">
                  <c:v>3.1514305798156089E-4</c:v>
                </c:pt>
                <c:pt idx="242">
                  <c:v>5.9595049535395006E-6</c:v>
                </c:pt>
                <c:pt idx="243">
                  <c:v>-5.5845918420388508E-4</c:v>
                </c:pt>
                <c:pt idx="244">
                  <c:v>3.3357301163338988E-4</c:v>
                </c:pt>
                <c:pt idx="245">
                  <c:v>-5.9580496893140919E-4</c:v>
                </c:pt>
                <c:pt idx="246">
                  <c:v>-2.2636131637288672E-4</c:v>
                </c:pt>
                <c:pt idx="247">
                  <c:v>-1.2861118239071332E-3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543264"/>
        <c:axId val="1909548704"/>
      </c:scatterChart>
      <c:valAx>
        <c:axId val="1909543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9548704"/>
        <c:crossesAt val="0"/>
        <c:crossBetween val="midCat"/>
      </c:valAx>
      <c:valAx>
        <c:axId val="1909548704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low"/>
        <c:spPr>
          <a:ln w="12700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9543264"/>
        <c:crossesAt val="0"/>
        <c:crossBetween val="midCat"/>
      </c:valAx>
      <c:spPr>
        <a:noFill/>
        <a:ln w="12700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12700">
      <a:solidFill>
        <a:srgbClr val="5B9BD5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</xdr:row>
      <xdr:rowOff>9525</xdr:rowOff>
    </xdr:from>
    <xdr:to>
      <xdr:col>28</xdr:col>
      <xdr:colOff>142875</xdr:colOff>
      <xdr:row>42</xdr:row>
      <xdr:rowOff>123825</xdr:rowOff>
    </xdr:to>
    <xdr:graphicFrame macro="">
      <xdr:nvGraphicFramePr>
        <xdr:cNvPr id="136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64"/>
  <sheetViews>
    <sheetView tabSelected="1" workbookViewId="0">
      <selection activeCell="A8" sqref="A8:B263"/>
    </sheetView>
  </sheetViews>
  <sheetFormatPr defaultColWidth="8.7109375" defaultRowHeight="15" x14ac:dyDescent="0.25"/>
  <cols>
    <col min="1" max="1" width="6.28515625" style="1" customWidth="1"/>
    <col min="2" max="2" width="8.7109375" style="1" customWidth="1"/>
    <col min="3" max="3" width="9.7109375" style="1" customWidth="1"/>
    <col min="4" max="4" width="1.5703125" style="1" customWidth="1"/>
    <col min="5" max="5" width="10.42578125" style="1" customWidth="1"/>
    <col min="6" max="6" width="9.85546875" style="1" customWidth="1"/>
    <col min="7" max="7" width="13.42578125" style="1" customWidth="1"/>
    <col min="8" max="8" width="10.7109375" style="1" customWidth="1"/>
    <col min="9" max="9" width="4.5703125" style="1" customWidth="1"/>
    <col min="10" max="10" width="9.28515625" style="1" customWidth="1"/>
    <col min="11" max="11" width="2" style="1" customWidth="1"/>
    <col min="12" max="12" width="4.5703125" style="1" customWidth="1"/>
    <col min="13" max="28" width="5.7109375" style="1" customWidth="1"/>
    <col min="29" max="29" width="6.42578125" style="1" customWidth="1"/>
    <col min="30" max="30" width="12.7109375" style="1" customWidth="1"/>
    <col min="31" max="31" width="2.28515625" style="1" customWidth="1"/>
    <col min="32" max="32" width="11.7109375" style="14" customWidth="1"/>
    <col min="33" max="33" width="2.7109375" style="14" customWidth="1"/>
    <col min="34" max="34" width="9.85546875" style="14" customWidth="1"/>
    <col min="35" max="35" width="8.7109375" style="1" customWidth="1"/>
    <col min="36" max="36" width="10" style="1" customWidth="1"/>
    <col min="37" max="37" width="2.7109375" style="1" customWidth="1"/>
    <col min="38" max="38" width="10.28515625" style="14" customWidth="1"/>
    <col min="39" max="39" width="2.5703125" style="14" customWidth="1"/>
    <col min="40" max="40" width="10.42578125" style="14" customWidth="1"/>
    <col min="41" max="16384" width="8.7109375" style="1"/>
  </cols>
  <sheetData>
    <row r="1" spans="1:40" ht="21" x14ac:dyDescent="0.35">
      <c r="A1" s="2" t="s">
        <v>23</v>
      </c>
      <c r="I1" s="1" t="s">
        <v>26</v>
      </c>
    </row>
    <row r="2" spans="1:40" ht="20.25" customHeight="1" thickBot="1" x14ac:dyDescent="0.3">
      <c r="A2" s="3" t="s">
        <v>25</v>
      </c>
    </row>
    <row r="3" spans="1:40" ht="15.75" customHeight="1" x14ac:dyDescent="0.25">
      <c r="E3" s="20" t="s">
        <v>16</v>
      </c>
      <c r="F3" s="21" t="s">
        <v>17</v>
      </c>
      <c r="H3" s="37" t="s">
        <v>24</v>
      </c>
      <c r="I3" s="40" t="s">
        <v>13</v>
      </c>
      <c r="J3" s="38">
        <f>($H$4^2)/30</f>
        <v>1333.3333333333333</v>
      </c>
      <c r="L3" s="4" t="s">
        <v>12</v>
      </c>
    </row>
    <row r="4" spans="1:40" ht="14.25" customHeight="1" thickBot="1" x14ac:dyDescent="0.3">
      <c r="C4" s="4"/>
      <c r="E4" s="22">
        <f>SUM(B8:B263)</f>
        <v>39.912959023189671</v>
      </c>
      <c r="F4" s="23">
        <f>SUM(J8:J263)</f>
        <v>39.913422336673911</v>
      </c>
      <c r="H4" s="39">
        <v>200</v>
      </c>
      <c r="I4" s="41" t="s">
        <v>20</v>
      </c>
      <c r="J4" s="33">
        <f>($H$4^4)/2500</f>
        <v>640000</v>
      </c>
      <c r="L4" s="5">
        <v>-8</v>
      </c>
      <c r="M4" s="6">
        <v>-7</v>
      </c>
      <c r="N4" s="6">
        <v>-6</v>
      </c>
      <c r="O4" s="6">
        <v>-5</v>
      </c>
      <c r="P4" s="6">
        <v>-4</v>
      </c>
      <c r="Q4" s="6">
        <v>-3</v>
      </c>
      <c r="R4" s="6">
        <v>-2</v>
      </c>
      <c r="S4" s="6">
        <v>-1</v>
      </c>
      <c r="T4" s="6">
        <v>0</v>
      </c>
      <c r="U4" s="6">
        <v>1</v>
      </c>
      <c r="V4" s="6">
        <v>2</v>
      </c>
      <c r="W4" s="6">
        <v>3</v>
      </c>
      <c r="X4" s="6">
        <v>4</v>
      </c>
      <c r="Y4" s="6">
        <v>5</v>
      </c>
      <c r="Z4" s="6">
        <v>6</v>
      </c>
      <c r="AA4" s="6">
        <v>7</v>
      </c>
      <c r="AB4" s="7">
        <v>8</v>
      </c>
    </row>
    <row r="5" spans="1:40" ht="18.75" x14ac:dyDescent="0.3">
      <c r="F5" s="8"/>
      <c r="H5" s="19" t="s">
        <v>7</v>
      </c>
      <c r="I5" s="19"/>
      <c r="J5" s="19"/>
      <c r="K5" s="19"/>
      <c r="L5" s="34">
        <v>1</v>
      </c>
      <c r="M5" s="35">
        <v>2</v>
      </c>
      <c r="N5" s="35">
        <v>3</v>
      </c>
      <c r="O5" s="35">
        <v>4</v>
      </c>
      <c r="P5" s="35">
        <v>5</v>
      </c>
      <c r="Q5" s="35">
        <v>6</v>
      </c>
      <c r="R5" s="35">
        <v>7</v>
      </c>
      <c r="S5" s="35">
        <v>8</v>
      </c>
      <c r="T5" s="35">
        <v>9</v>
      </c>
      <c r="U5" s="35">
        <v>8</v>
      </c>
      <c r="V5" s="35">
        <v>7</v>
      </c>
      <c r="W5" s="35">
        <v>6</v>
      </c>
      <c r="X5" s="35">
        <v>5</v>
      </c>
      <c r="Y5" s="35">
        <v>4</v>
      </c>
      <c r="Z5" s="35">
        <v>3</v>
      </c>
      <c r="AA5" s="35">
        <v>2</v>
      </c>
      <c r="AB5" s="36">
        <v>1</v>
      </c>
      <c r="AC5" s="9" t="s">
        <v>0</v>
      </c>
      <c r="AF5" s="15"/>
      <c r="AL5" s="15"/>
    </row>
    <row r="6" spans="1:40" ht="18.75" x14ac:dyDescent="0.3">
      <c r="A6" s="24" t="s">
        <v>10</v>
      </c>
      <c r="B6" s="25"/>
      <c r="C6" s="26" t="s">
        <v>8</v>
      </c>
      <c r="D6" s="27"/>
      <c r="E6" s="26" t="s">
        <v>6</v>
      </c>
      <c r="F6" s="26" t="s">
        <v>9</v>
      </c>
      <c r="G6" s="26" t="s">
        <v>6</v>
      </c>
      <c r="H6" s="26" t="s">
        <v>18</v>
      </c>
      <c r="I6" s="26" t="s">
        <v>6</v>
      </c>
      <c r="J6" s="28" t="s">
        <v>14</v>
      </c>
      <c r="AD6" s="10"/>
      <c r="AE6" s="10"/>
      <c r="AF6" s="16"/>
      <c r="AG6" s="16"/>
      <c r="AH6" s="16"/>
      <c r="AJ6" s="10"/>
      <c r="AK6" s="10"/>
      <c r="AL6" s="16"/>
      <c r="AM6" s="16"/>
      <c r="AN6" s="16"/>
    </row>
    <row r="7" spans="1:40" ht="15.75" x14ac:dyDescent="0.25">
      <c r="A7" s="29" t="s">
        <v>1</v>
      </c>
      <c r="B7" s="30" t="s">
        <v>2</v>
      </c>
      <c r="C7" s="30" t="s">
        <v>3</v>
      </c>
      <c r="D7" s="31"/>
      <c r="E7" s="30" t="s">
        <v>22</v>
      </c>
      <c r="F7" s="30" t="s">
        <v>3</v>
      </c>
      <c r="G7" s="30" t="s">
        <v>21</v>
      </c>
      <c r="H7" s="30" t="s">
        <v>3</v>
      </c>
      <c r="I7" s="30" t="s">
        <v>19</v>
      </c>
      <c r="J7" s="32" t="s">
        <v>15</v>
      </c>
      <c r="AD7" s="10"/>
      <c r="AE7" s="10"/>
      <c r="AF7" s="16"/>
      <c r="AG7" s="16"/>
      <c r="AH7" s="16"/>
      <c r="AJ7" s="10"/>
      <c r="AK7" s="10"/>
      <c r="AL7" s="16"/>
      <c r="AM7" s="16"/>
      <c r="AN7" s="16"/>
    </row>
    <row r="8" spans="1:40" x14ac:dyDescent="0.25">
      <c r="A8" s="1">
        <v>0</v>
      </c>
      <c r="B8" s="1">
        <v>6.1587293849485491E-4</v>
      </c>
      <c r="C8" s="11">
        <v>0</v>
      </c>
      <c r="E8" s="1">
        <v>0</v>
      </c>
      <c r="G8" s="1">
        <v>0</v>
      </c>
      <c r="J8" s="1">
        <f>B8-($J$3*G8)+($J$4*I8)</f>
        <v>6.1587293849485491E-4</v>
      </c>
      <c r="AD8" s="13"/>
      <c r="AE8" s="13"/>
      <c r="AH8" s="17"/>
      <c r="AI8" s="13"/>
      <c r="AJ8" s="13"/>
      <c r="AK8" s="13"/>
    </row>
    <row r="9" spans="1:40" x14ac:dyDescent="0.25">
      <c r="A9" s="1">
        <v>10</v>
      </c>
      <c r="B9" s="1">
        <v>1.1855118921423348E-3</v>
      </c>
      <c r="C9" s="11">
        <f>(B9-B8)/(A9-A8)</f>
        <v>5.6963895364747991E-5</v>
      </c>
      <c r="E9" s="1">
        <v>0</v>
      </c>
      <c r="F9" s="11">
        <f>(E10-E8)/(A10-A8)</f>
        <v>0</v>
      </c>
      <c r="G9" s="1">
        <v>0</v>
      </c>
      <c r="H9" s="11">
        <f t="shared" ref="H9:H22" si="0">(G10-G8)/(A10-A8)</f>
        <v>0</v>
      </c>
      <c r="I9" s="11"/>
      <c r="J9" s="1">
        <f t="shared" ref="J9:J72" si="1">B9-($J$3*G9)+($J$4*I9)</f>
        <v>1.1855118921423348E-3</v>
      </c>
      <c r="AD9" s="13"/>
      <c r="AE9" s="13"/>
      <c r="AH9" s="17"/>
      <c r="AI9" s="13"/>
      <c r="AJ9" s="13"/>
      <c r="AK9" s="13"/>
    </row>
    <row r="10" spans="1:40" x14ac:dyDescent="0.25">
      <c r="A10" s="1">
        <v>20</v>
      </c>
      <c r="B10" s="1">
        <v>-1.0009448173002838E-3</v>
      </c>
      <c r="C10" s="11">
        <f t="shared" ref="C10:C73" si="2">(B10-B9)/(A10-A9)</f>
        <v>-2.1864567094426185E-4</v>
      </c>
      <c r="E10" s="1">
        <v>0</v>
      </c>
      <c r="F10" s="11">
        <f t="shared" ref="F10:F73" si="3">(E11-E9)/(A11-A9)</f>
        <v>0</v>
      </c>
      <c r="G10" s="1">
        <v>0</v>
      </c>
      <c r="H10" s="11">
        <f t="shared" si="0"/>
        <v>0</v>
      </c>
      <c r="I10" s="11"/>
      <c r="J10" s="1">
        <f t="shared" si="1"/>
        <v>-1.0009448173002838E-3</v>
      </c>
      <c r="AD10" s="13"/>
      <c r="AE10" s="13"/>
      <c r="AH10" s="17"/>
      <c r="AI10" s="13"/>
      <c r="AJ10" s="13"/>
      <c r="AK10" s="13"/>
    </row>
    <row r="11" spans="1:40" x14ac:dyDescent="0.25">
      <c r="A11" s="1">
        <v>30</v>
      </c>
      <c r="B11" s="1">
        <v>-1.5796660296707417E-3</v>
      </c>
      <c r="C11" s="11">
        <f t="shared" si="2"/>
        <v>-5.7872121237045797E-5</v>
      </c>
      <c r="E11" s="1">
        <v>0</v>
      </c>
      <c r="F11" s="11">
        <f t="shared" si="3"/>
        <v>0</v>
      </c>
      <c r="G11" s="1">
        <v>0</v>
      </c>
      <c r="H11" s="11">
        <f t="shared" si="0"/>
        <v>0</v>
      </c>
      <c r="I11" s="11"/>
      <c r="J11" s="1">
        <f t="shared" si="1"/>
        <v>-1.5796660296707417E-3</v>
      </c>
      <c r="AD11" s="13"/>
      <c r="AE11" s="13"/>
      <c r="AH11" s="17"/>
      <c r="AI11" s="13"/>
      <c r="AJ11" s="13"/>
      <c r="AK11" s="13"/>
    </row>
    <row r="12" spans="1:40" x14ac:dyDescent="0.25">
      <c r="A12" s="1">
        <v>40</v>
      </c>
      <c r="B12" s="1">
        <v>-4.9582061003873026E-4</v>
      </c>
      <c r="C12" s="11">
        <f t="shared" si="2"/>
        <v>1.0838454196320114E-4</v>
      </c>
      <c r="E12" s="1">
        <v>0</v>
      </c>
      <c r="F12" s="11">
        <f t="shared" si="3"/>
        <v>0</v>
      </c>
      <c r="G12" s="1">
        <v>0</v>
      </c>
      <c r="H12" s="11">
        <f t="shared" si="0"/>
        <v>0</v>
      </c>
      <c r="I12" s="11"/>
      <c r="J12" s="1">
        <f t="shared" si="1"/>
        <v>-4.9582061003873026E-4</v>
      </c>
      <c r="AD12" s="13"/>
      <c r="AE12" s="13"/>
      <c r="AH12" s="17"/>
      <c r="AI12" s="13"/>
      <c r="AJ12" s="13"/>
      <c r="AK12" s="13"/>
    </row>
    <row r="13" spans="1:40" x14ac:dyDescent="0.25">
      <c r="A13" s="1">
        <v>50</v>
      </c>
      <c r="B13" s="1">
        <v>-2.5683982450752315E-4</v>
      </c>
      <c r="C13" s="11">
        <f t="shared" si="2"/>
        <v>2.3898078553120711E-5</v>
      </c>
      <c r="E13" s="1">
        <v>0</v>
      </c>
      <c r="F13" s="11">
        <f t="shared" si="3"/>
        <v>0</v>
      </c>
      <c r="G13" s="1">
        <v>0</v>
      </c>
      <c r="H13" s="11">
        <f t="shared" si="0"/>
        <v>0</v>
      </c>
      <c r="I13" s="11"/>
      <c r="J13" s="1">
        <f t="shared" si="1"/>
        <v>-2.5683982450752315E-4</v>
      </c>
      <c r="AD13" s="13"/>
      <c r="AE13" s="13"/>
      <c r="AH13" s="17"/>
      <c r="AI13" s="13"/>
      <c r="AJ13" s="13"/>
      <c r="AK13" s="13"/>
    </row>
    <row r="14" spans="1:40" x14ac:dyDescent="0.25">
      <c r="A14" s="1">
        <v>60</v>
      </c>
      <c r="B14" s="1">
        <v>-8.4063261409006906E-4</v>
      </c>
      <c r="C14" s="11">
        <f t="shared" si="2"/>
        <v>-5.8379278958254592E-5</v>
      </c>
      <c r="E14" s="1">
        <v>0</v>
      </c>
      <c r="F14" s="11">
        <f t="shared" si="3"/>
        <v>0</v>
      </c>
      <c r="G14" s="1">
        <v>0</v>
      </c>
      <c r="H14" s="11">
        <f t="shared" si="0"/>
        <v>0</v>
      </c>
      <c r="I14" s="11"/>
      <c r="J14" s="1">
        <f t="shared" si="1"/>
        <v>-8.4063261409006906E-4</v>
      </c>
      <c r="AD14" s="13"/>
      <c r="AE14" s="13"/>
      <c r="AH14" s="17"/>
      <c r="AI14" s="13"/>
      <c r="AJ14" s="13"/>
      <c r="AK14" s="13"/>
    </row>
    <row r="15" spans="1:40" x14ac:dyDescent="0.25">
      <c r="A15" s="1">
        <v>70</v>
      </c>
      <c r="B15" s="1">
        <v>-6.1843328560888183E-5</v>
      </c>
      <c r="C15" s="11">
        <f t="shared" si="2"/>
        <v>7.7878928552918097E-5</v>
      </c>
      <c r="E15" s="1">
        <v>0</v>
      </c>
      <c r="F15" s="11">
        <f t="shared" si="3"/>
        <v>0</v>
      </c>
      <c r="G15" s="1">
        <v>0</v>
      </c>
      <c r="H15" s="11">
        <f t="shared" si="0"/>
        <v>0</v>
      </c>
      <c r="I15" s="11"/>
      <c r="J15" s="1">
        <f t="shared" si="1"/>
        <v>-6.1843328560888183E-5</v>
      </c>
      <c r="AD15" s="13"/>
      <c r="AE15" s="13"/>
      <c r="AH15" s="17"/>
      <c r="AI15" s="13"/>
      <c r="AJ15" s="13"/>
      <c r="AK15" s="13"/>
    </row>
    <row r="16" spans="1:40" x14ac:dyDescent="0.25">
      <c r="A16" s="1">
        <v>80</v>
      </c>
      <c r="B16" s="1">
        <v>6.5555321964043769E-4</v>
      </c>
      <c r="C16" s="11">
        <f t="shared" si="2"/>
        <v>7.1739654820132578E-5</v>
      </c>
      <c r="E16" s="1">
        <v>0</v>
      </c>
      <c r="F16" s="11">
        <v>0</v>
      </c>
      <c r="G16" s="1">
        <v>0</v>
      </c>
      <c r="H16" s="11">
        <f t="shared" si="0"/>
        <v>0</v>
      </c>
      <c r="I16" s="11"/>
      <c r="J16" s="1">
        <f t="shared" si="1"/>
        <v>6.5555321964043769E-4</v>
      </c>
      <c r="AD16" s="13"/>
      <c r="AE16" s="13"/>
      <c r="AH16" s="17"/>
      <c r="AI16" s="13"/>
      <c r="AJ16" s="13"/>
      <c r="AK16" s="13"/>
    </row>
    <row r="17" spans="1:37" x14ac:dyDescent="0.25">
      <c r="A17" s="1">
        <v>90</v>
      </c>
      <c r="B17" s="1">
        <v>4.0640233502388812E-4</v>
      </c>
      <c r="C17" s="11">
        <f t="shared" si="2"/>
        <v>-2.4915088461654957E-5</v>
      </c>
      <c r="E17" s="1">
        <f t="shared" ref="E17:E24" si="4">(C9*$L$5+C10*$M$5+C11*$N$5+C12*$O$5+C13*$P$5+C14*$Q$5+C15*$R$5+C16*$S$5+C17*$T$5+C18*$U$5+C19*$V$5+C20*$W$5+C21*$X$5+C22*$Y$5+C23*$Z$5+C24*$AA$5+C25*$AB$5)/SUM($L$5:$AB$5)</f>
        <v>8.0699652898638127E-7</v>
      </c>
      <c r="F17" s="11">
        <v>0</v>
      </c>
      <c r="G17" s="1">
        <v>0</v>
      </c>
      <c r="H17" s="11">
        <f t="shared" si="0"/>
        <v>0</v>
      </c>
      <c r="I17" s="11"/>
      <c r="J17" s="1">
        <f t="shared" si="1"/>
        <v>4.0640233502388812E-4</v>
      </c>
      <c r="AD17" s="13"/>
      <c r="AE17" s="13"/>
      <c r="AH17" s="17"/>
      <c r="AI17" s="13"/>
      <c r="AJ17" s="13"/>
      <c r="AK17" s="13"/>
    </row>
    <row r="18" spans="1:37" x14ac:dyDescent="0.25">
      <c r="A18" s="1">
        <v>100</v>
      </c>
      <c r="B18" s="1">
        <v>1.5771256094509401E-4</v>
      </c>
      <c r="C18" s="11">
        <f t="shared" si="2"/>
        <v>-2.4868977407879408E-5</v>
      </c>
      <c r="E18" s="1">
        <f t="shared" si="4"/>
        <v>1.8157085781966737E-6</v>
      </c>
      <c r="F18" s="11">
        <f t="shared" si="3"/>
        <v>5.5261972007959747E-8</v>
      </c>
      <c r="G18" s="1">
        <v>0</v>
      </c>
      <c r="H18" s="11">
        <f t="shared" si="0"/>
        <v>0</v>
      </c>
      <c r="I18" s="11"/>
      <c r="J18" s="1">
        <f t="shared" si="1"/>
        <v>1.5771256094509401E-4</v>
      </c>
      <c r="AD18" s="13"/>
      <c r="AE18" s="13"/>
      <c r="AH18" s="17"/>
      <c r="AI18" s="13"/>
      <c r="AJ18" s="13"/>
      <c r="AK18" s="13"/>
    </row>
    <row r="19" spans="1:37" x14ac:dyDescent="0.25">
      <c r="A19" s="1">
        <v>110</v>
      </c>
      <c r="B19" s="1">
        <v>-9.7317465178984566E-4</v>
      </c>
      <c r="C19" s="11">
        <f t="shared" si="2"/>
        <v>-1.1308872127349396E-4</v>
      </c>
      <c r="E19" s="1">
        <f t="shared" si="4"/>
        <v>1.9122359691455762E-6</v>
      </c>
      <c r="F19" s="11">
        <f t="shared" si="3"/>
        <v>4.6822534536092703E-8</v>
      </c>
      <c r="G19" s="1">
        <v>0</v>
      </c>
      <c r="H19" s="11">
        <f t="shared" si="0"/>
        <v>0</v>
      </c>
      <c r="I19" s="11"/>
      <c r="J19" s="1">
        <f t="shared" si="1"/>
        <v>-9.7317465178984566E-4</v>
      </c>
      <c r="AD19" s="13"/>
      <c r="AE19" s="13"/>
      <c r="AH19" s="17"/>
      <c r="AI19" s="13"/>
      <c r="AJ19" s="13"/>
      <c r="AK19" s="13"/>
    </row>
    <row r="20" spans="1:37" x14ac:dyDescent="0.25">
      <c r="A20" s="1">
        <v>120</v>
      </c>
      <c r="B20" s="1">
        <v>-2.6454474578260097E-7</v>
      </c>
      <c r="C20" s="11">
        <f t="shared" si="2"/>
        <v>9.7291010704406302E-5</v>
      </c>
      <c r="E20" s="1">
        <f t="shared" si="4"/>
        <v>2.7521592689185278E-6</v>
      </c>
      <c r="F20" s="11">
        <f t="shared" si="3"/>
        <v>-5.0786701970895823E-8</v>
      </c>
      <c r="G20" s="1">
        <v>0</v>
      </c>
      <c r="H20" s="11">
        <f t="shared" si="0"/>
        <v>0</v>
      </c>
      <c r="I20" s="11"/>
      <c r="J20" s="1">
        <f t="shared" si="1"/>
        <v>-2.6454474578260097E-7</v>
      </c>
      <c r="AD20" s="13"/>
      <c r="AE20" s="13"/>
      <c r="AH20" s="17"/>
      <c r="AI20" s="13"/>
      <c r="AJ20" s="13"/>
      <c r="AK20" s="13"/>
    </row>
    <row r="21" spans="1:37" x14ac:dyDescent="0.25">
      <c r="A21" s="1">
        <v>130</v>
      </c>
      <c r="B21" s="1">
        <v>1.6695427590239143E-4</v>
      </c>
      <c r="C21" s="11">
        <f t="shared" si="2"/>
        <v>1.6721882064817401E-5</v>
      </c>
      <c r="E21" s="1">
        <f t="shared" si="4"/>
        <v>8.9650192972765966E-7</v>
      </c>
      <c r="F21" s="11">
        <f t="shared" si="3"/>
        <v>-1.6527493857569498E-7</v>
      </c>
      <c r="G21" s="1">
        <v>0</v>
      </c>
      <c r="H21" s="11">
        <f t="shared" si="0"/>
        <v>0</v>
      </c>
      <c r="I21" s="11"/>
      <c r="J21" s="1">
        <f t="shared" si="1"/>
        <v>1.6695427590239143E-4</v>
      </c>
      <c r="AD21" s="13"/>
      <c r="AE21" s="13"/>
      <c r="AH21" s="17"/>
      <c r="AI21" s="13"/>
      <c r="AJ21" s="13"/>
      <c r="AK21" s="13"/>
    </row>
    <row r="22" spans="1:37" x14ac:dyDescent="0.25">
      <c r="A22" s="1">
        <v>140</v>
      </c>
      <c r="B22" s="1">
        <v>-3.5968600239399989E-4</v>
      </c>
      <c r="C22" s="11">
        <f t="shared" si="2"/>
        <v>-5.2664027829639136E-5</v>
      </c>
      <c r="E22" s="1">
        <f t="shared" si="4"/>
        <v>-5.5333950259537204E-7</v>
      </c>
      <c r="F22" s="11">
        <f t="shared" si="3"/>
        <v>-6.1741346484520218E-8</v>
      </c>
      <c r="G22" s="1">
        <v>0</v>
      </c>
      <c r="H22" s="11">
        <f t="shared" si="0"/>
        <v>0</v>
      </c>
      <c r="I22" s="11"/>
      <c r="J22" s="1">
        <f t="shared" si="1"/>
        <v>-3.5968600239399989E-4</v>
      </c>
      <c r="AD22" s="13"/>
      <c r="AE22" s="13"/>
      <c r="AH22" s="17"/>
      <c r="AI22" s="13"/>
      <c r="AJ22" s="13"/>
      <c r="AK22" s="13"/>
    </row>
    <row r="23" spans="1:37" x14ac:dyDescent="0.25">
      <c r="A23" s="1">
        <v>150</v>
      </c>
      <c r="B23" s="1">
        <v>-7.2671792492678565E-4</v>
      </c>
      <c r="C23" s="11">
        <f t="shared" si="2"/>
        <v>-3.6703192253278575E-5</v>
      </c>
      <c r="E23" s="1">
        <f t="shared" si="4"/>
        <v>-3.3832499996274485E-7</v>
      </c>
      <c r="F23" s="11">
        <f t="shared" si="3"/>
        <v>8.2262597046395906E-8</v>
      </c>
      <c r="G23" s="1">
        <v>0</v>
      </c>
      <c r="H23" s="11">
        <v>0</v>
      </c>
      <c r="I23" s="11"/>
      <c r="J23" s="1">
        <f t="shared" si="1"/>
        <v>-7.2671792492678565E-4</v>
      </c>
      <c r="AD23" s="13"/>
      <c r="AE23" s="13"/>
      <c r="AH23" s="17"/>
      <c r="AI23" s="13"/>
      <c r="AJ23" s="13"/>
      <c r="AK23" s="13"/>
    </row>
    <row r="24" spans="1:37" x14ac:dyDescent="0.25">
      <c r="A24" s="1">
        <v>160</v>
      </c>
      <c r="B24" s="1">
        <v>-7.9249449420452337E-4</v>
      </c>
      <c r="C24" s="11">
        <f t="shared" si="2"/>
        <v>-6.5776569277737721E-6</v>
      </c>
      <c r="E24" s="1">
        <f t="shared" si="4"/>
        <v>1.0919124383325461E-6</v>
      </c>
      <c r="F24" s="11">
        <f t="shared" si="3"/>
        <v>1.6925967614758671E-7</v>
      </c>
      <c r="G24" s="1">
        <v>0</v>
      </c>
      <c r="H24" s="11">
        <v>0</v>
      </c>
      <c r="I24" s="11"/>
      <c r="J24" s="1">
        <f t="shared" si="1"/>
        <v>-7.9249449420452337E-4</v>
      </c>
      <c r="AD24" s="13"/>
      <c r="AE24" s="13"/>
      <c r="AH24" s="17"/>
      <c r="AI24" s="13"/>
      <c r="AJ24" s="13"/>
      <c r="AK24" s="13"/>
    </row>
    <row r="25" spans="1:37" x14ac:dyDescent="0.25">
      <c r="A25" s="1">
        <v>170</v>
      </c>
      <c r="B25" s="1">
        <v>9.9612646077792619E-4</v>
      </c>
      <c r="C25" s="11">
        <f t="shared" si="2"/>
        <v>1.7886209549824496E-4</v>
      </c>
      <c r="E25" s="1">
        <f t="shared" ref="E25:E88" si="5">(C17*$L$5+C18*$M$5+C19*$N$5+C20*$O$5+C21*$P$5+C22*$Q$5+C23*$R$5+C24*$S$5+C25*$T$5+C26*$U$5+C27*$V$5+C28*$W$5+C29*$X$5+C30*$Y$5+C31*$Z$5+C32*$AA$5+C33*$AB$5)/SUM($L$5:$AB$5)</f>
        <v>3.0468685229889893E-6</v>
      </c>
      <c r="F25" s="11">
        <f t="shared" si="3"/>
        <v>5.9099629972261115E-8</v>
      </c>
      <c r="G25" s="1">
        <v>0</v>
      </c>
      <c r="H25" s="11">
        <v>0</v>
      </c>
      <c r="I25" s="11"/>
      <c r="J25" s="1">
        <f t="shared" si="1"/>
        <v>9.9612646077792619E-4</v>
      </c>
      <c r="AD25" s="13"/>
      <c r="AE25" s="13"/>
      <c r="AH25" s="17"/>
      <c r="AI25" s="13"/>
      <c r="AJ25" s="13"/>
      <c r="AK25" s="13"/>
    </row>
    <row r="26" spans="1:37" x14ac:dyDescent="0.25">
      <c r="A26" s="1">
        <v>180</v>
      </c>
      <c r="B26" s="1">
        <v>1.0139884914132566E-3</v>
      </c>
      <c r="C26" s="11">
        <f t="shared" si="2"/>
        <v>1.7862030635330426E-6</v>
      </c>
      <c r="E26" s="1">
        <f t="shared" si="5"/>
        <v>2.2739050377777684E-6</v>
      </c>
      <c r="F26" s="11">
        <f t="shared" si="3"/>
        <v>-1.0879722143877119E-7</v>
      </c>
      <c r="G26" s="1">
        <f t="shared" ref="G26:G89" si="6">(F18*$L$5+F19*$M$5+F20*$N$5+F21*$O$5+F22*$P$5+F23*$Q$5+F24*$R$5+F25*$S$5+F26*$T$5+F27*$U$5+F28*$V$5+F29*$W$5+F30*$X$5+F31*$Y$5+F32*$Z$5+F33*$AA$5+F34*$AB$5)/SUM($L$5:$AB$5)</f>
        <v>2.5541705530461457E-8</v>
      </c>
      <c r="H26" s="11">
        <v>0</v>
      </c>
      <c r="I26" s="1">
        <f>(H18*$L$5+H19*$M$5+H20*$N$5+H21*$O$5+H22*$P$5+H23*$Q$5+H24*$R$5+H25*$S$5+H26*$T$5+H27*$U$5+H28*$V$5+H29*$W$5+H30*$X$5+H31*$Y$5+H32*$Z$5+H33*$AA$5+H34*$AB$5)/SUM($L$5:$AB$5)</f>
        <v>-5.8407987569723467E-11</v>
      </c>
      <c r="J26" s="1">
        <f t="shared" si="1"/>
        <v>9.4255177199468511E-4</v>
      </c>
      <c r="AD26" s="13"/>
      <c r="AE26" s="13"/>
      <c r="AH26" s="17"/>
      <c r="AI26" s="13"/>
      <c r="AJ26" s="13"/>
      <c r="AK26" s="13"/>
    </row>
    <row r="27" spans="1:37" x14ac:dyDescent="0.25">
      <c r="A27" s="1">
        <v>190</v>
      </c>
      <c r="B27" s="1">
        <v>-7.9189958358353533E-4</v>
      </c>
      <c r="C27" s="11">
        <f t="shared" si="2"/>
        <v>-1.8058880749967921E-4</v>
      </c>
      <c r="E27" s="1">
        <f t="shared" si="5"/>
        <v>8.7092409421356543E-7</v>
      </c>
      <c r="F27" s="11">
        <f t="shared" si="3"/>
        <v>7.7017682455435937E-8</v>
      </c>
      <c r="G27" s="1">
        <f t="shared" si="6"/>
        <v>2.7120038383799006E-8</v>
      </c>
      <c r="H27" s="11">
        <f>(G26-2*G27+G28)/(A28-A26)</f>
        <v>-1.7417648998267449E-10</v>
      </c>
      <c r="I27" s="1">
        <f t="shared" ref="I27:I90" si="7">(H19*$L$5+H20*$M$5+H21*$N$5+H22*$O$5+H23*$P$5+H24*$Q$5+H25*$R$5+H26*$S$5+H27*$T$5+H28*$U$5+H29*$V$5+H30*$W$5+H31*$X$5+H32*$Y$5+H33*$Z$5+H34*$AA$5+H35*$AB$5)/SUM($L$5:$AB$5)</f>
        <v>-6.4480385900102105E-11</v>
      </c>
      <c r="J27" s="1">
        <f t="shared" si="1"/>
        <v>-8.6932708173799932E-4</v>
      </c>
      <c r="AD27" s="13"/>
      <c r="AE27" s="13"/>
      <c r="AH27" s="17"/>
      <c r="AI27" s="13"/>
      <c r="AJ27" s="13"/>
      <c r="AK27" s="13"/>
    </row>
    <row r="28" spans="1:37" x14ac:dyDescent="0.25">
      <c r="A28" s="1">
        <v>200</v>
      </c>
      <c r="B28" s="1">
        <v>-2.6506661346331796E-4</v>
      </c>
      <c r="C28" s="11">
        <f t="shared" si="2"/>
        <v>5.2683297012021731E-5</v>
      </c>
      <c r="E28" s="1">
        <f t="shared" si="5"/>
        <v>3.8142586868864872E-6</v>
      </c>
      <c r="F28" s="11">
        <f t="shared" si="3"/>
        <v>1.6673141566811916E-7</v>
      </c>
      <c r="G28" s="1">
        <f t="shared" si="6"/>
        <v>2.5214841437483064E-8</v>
      </c>
      <c r="H28" s="11">
        <f t="shared" ref="H28:H91" si="8">(G27-2*G28+G29)/(A29-A27)</f>
        <v>-3.1949396087563888E-10</v>
      </c>
      <c r="I28" s="1">
        <f t="shared" si="7"/>
        <v>-6.1229392867491026E-11</v>
      </c>
      <c r="J28" s="1">
        <f t="shared" si="1"/>
        <v>-3.3787321348182297E-4</v>
      </c>
      <c r="AD28" s="13"/>
      <c r="AE28" s="13"/>
      <c r="AH28" s="17"/>
      <c r="AI28" s="13"/>
      <c r="AJ28" s="13"/>
      <c r="AK28" s="13"/>
    </row>
    <row r="29" spans="1:37" x14ac:dyDescent="0.25">
      <c r="A29" s="1">
        <v>210</v>
      </c>
      <c r="B29" s="1">
        <v>7.6054495434573765E-5</v>
      </c>
      <c r="C29" s="11">
        <f t="shared" si="2"/>
        <v>3.4112110889789174E-5</v>
      </c>
      <c r="E29" s="1">
        <f t="shared" si="5"/>
        <v>4.2055524075759484E-6</v>
      </c>
      <c r="F29" s="11">
        <f t="shared" si="3"/>
        <v>2.6818022893509694E-8</v>
      </c>
      <c r="G29" s="1">
        <f t="shared" si="6"/>
        <v>1.6919765273654345E-8</v>
      </c>
      <c r="H29" s="11">
        <f t="shared" si="8"/>
        <v>-1.5338400038358828E-10</v>
      </c>
      <c r="I29" s="1">
        <f t="shared" si="7"/>
        <v>-4.4836795662675354E-11</v>
      </c>
      <c r="J29" s="1">
        <f t="shared" si="1"/>
        <v>2.4799259178922411E-5</v>
      </c>
      <c r="AD29" s="13"/>
      <c r="AE29" s="13"/>
      <c r="AH29" s="17"/>
      <c r="AI29" s="13"/>
      <c r="AJ29" s="13"/>
      <c r="AK29" s="13"/>
    </row>
    <row r="30" spans="1:37" x14ac:dyDescent="0.25">
      <c r="A30" s="1">
        <v>220</v>
      </c>
      <c r="B30" s="1">
        <v>-3.4464239833814154E-4</v>
      </c>
      <c r="C30" s="11">
        <f t="shared" si="2"/>
        <v>-4.2069689377271529E-5</v>
      </c>
      <c r="E30" s="1">
        <f t="shared" si="5"/>
        <v>4.3506191447566811E-6</v>
      </c>
      <c r="F30" s="11">
        <f t="shared" si="3"/>
        <v>2.2642528212192118E-8</v>
      </c>
      <c r="G30" s="1">
        <f t="shared" si="6"/>
        <v>5.557009102153861E-9</v>
      </c>
      <c r="H30" s="11">
        <f t="shared" si="8"/>
        <v>-1.1779210090086962E-10</v>
      </c>
      <c r="I30" s="1">
        <f t="shared" si="7"/>
        <v>-2.2204852318895595E-11</v>
      </c>
      <c r="J30" s="1">
        <f t="shared" si="1"/>
        <v>-3.662628492917732E-4</v>
      </c>
      <c r="AD30" s="13"/>
      <c r="AE30" s="13"/>
      <c r="AH30" s="17"/>
      <c r="AI30" s="13"/>
      <c r="AJ30" s="13"/>
      <c r="AK30" s="13"/>
    </row>
    <row r="31" spans="1:37" x14ac:dyDescent="0.25">
      <c r="A31" s="1">
        <v>230</v>
      </c>
      <c r="B31" s="1">
        <v>-2.8837043314804974E-4</v>
      </c>
      <c r="C31" s="11">
        <f t="shared" si="2"/>
        <v>5.6271965190091792E-6</v>
      </c>
      <c r="E31" s="1">
        <f t="shared" si="5"/>
        <v>4.6584029718197907E-6</v>
      </c>
      <c r="F31" s="11">
        <f t="shared" si="3"/>
        <v>4.9536617281695235E-8</v>
      </c>
      <c r="G31" s="1">
        <f t="shared" si="6"/>
        <v>-8.1615890873640157E-9</v>
      </c>
      <c r="H31" s="11">
        <f t="shared" si="8"/>
        <v>-4.0687590323877117E-11</v>
      </c>
      <c r="I31" s="1">
        <f t="shared" si="7"/>
        <v>2.3802171351302318E-12</v>
      </c>
      <c r="J31" s="1">
        <f t="shared" si="1"/>
        <v>-2.7596497539841434E-4</v>
      </c>
      <c r="AD31" s="13"/>
      <c r="AE31" s="13"/>
      <c r="AH31" s="17"/>
      <c r="AI31" s="13"/>
      <c r="AJ31" s="13"/>
      <c r="AK31" s="13"/>
    </row>
    <row r="32" spans="1:37" x14ac:dyDescent="0.25">
      <c r="A32" s="1">
        <v>240</v>
      </c>
      <c r="B32" s="1">
        <v>5.4568908925568338E-4</v>
      </c>
      <c r="C32" s="11">
        <f t="shared" si="2"/>
        <v>8.3405952240373323E-5</v>
      </c>
      <c r="E32" s="1">
        <f t="shared" si="5"/>
        <v>5.3413514903905858E-6</v>
      </c>
      <c r="F32" s="11">
        <f t="shared" si="3"/>
        <v>-5.071170752516418E-8</v>
      </c>
      <c r="G32" s="1">
        <f t="shared" si="6"/>
        <v>-2.2693939083359436E-8</v>
      </c>
      <c r="H32" s="11">
        <f t="shared" si="8"/>
        <v>8.4986421080305231E-11</v>
      </c>
      <c r="I32" s="1">
        <f t="shared" si="7"/>
        <v>2.4603135555186435E-11</v>
      </c>
      <c r="J32" s="1">
        <f t="shared" si="1"/>
        <v>5.9169368145548201E-4</v>
      </c>
      <c r="AD32" s="13"/>
      <c r="AE32" s="13"/>
      <c r="AH32" s="17"/>
      <c r="AI32" s="13"/>
      <c r="AJ32" s="13"/>
      <c r="AK32" s="13"/>
    </row>
    <row r="33" spans="1:37" x14ac:dyDescent="0.25">
      <c r="A33" s="1">
        <v>250</v>
      </c>
      <c r="B33" s="1">
        <v>6.0368768723560815E-5</v>
      </c>
      <c r="C33" s="11">
        <f t="shared" si="2"/>
        <v>-4.8532032053212259E-5</v>
      </c>
      <c r="E33" s="1">
        <f t="shared" si="5"/>
        <v>3.6441688213165071E-6</v>
      </c>
      <c r="F33" s="11">
        <f t="shared" si="3"/>
        <v>-1.1274059322894588E-7</v>
      </c>
      <c r="G33" s="1">
        <f t="shared" si="6"/>
        <v>-3.5526560657748754E-8</v>
      </c>
      <c r="H33" s="11">
        <f t="shared" si="8"/>
        <v>1.5164854188427054E-10</v>
      </c>
      <c r="I33" s="1">
        <f t="shared" si="7"/>
        <v>4.4688019680182756E-11</v>
      </c>
      <c r="J33" s="1">
        <f t="shared" si="1"/>
        <v>1.3633784886254278E-4</v>
      </c>
      <c r="AD33" s="13"/>
      <c r="AE33" s="13"/>
      <c r="AH33" s="17"/>
      <c r="AI33" s="13"/>
      <c r="AJ33" s="13"/>
      <c r="AK33" s="13"/>
    </row>
    <row r="34" spans="1:37" x14ac:dyDescent="0.25">
      <c r="A34" s="1">
        <v>260</v>
      </c>
      <c r="B34" s="1">
        <v>7.1059927889432497E-4</v>
      </c>
      <c r="C34" s="11">
        <f t="shared" si="2"/>
        <v>6.5023051017076418E-5</v>
      </c>
      <c r="E34" s="1">
        <f t="shared" si="5"/>
        <v>3.0865396258116681E-6</v>
      </c>
      <c r="F34" s="11">
        <f t="shared" si="3"/>
        <v>-7.789970451067141E-9</v>
      </c>
      <c r="G34" s="1">
        <f t="shared" si="6"/>
        <v>-4.5326211394452665E-8</v>
      </c>
      <c r="H34" s="11">
        <f t="shared" si="8"/>
        <v>1.258117393519713E-11</v>
      </c>
      <c r="I34" s="1">
        <f t="shared" si="7"/>
        <v>6.3739116719679818E-11</v>
      </c>
      <c r="J34" s="1">
        <f t="shared" si="1"/>
        <v>8.1182726212085691E-4</v>
      </c>
      <c r="AD34" s="13"/>
      <c r="AE34" s="13"/>
      <c r="AH34" s="17"/>
      <c r="AI34" s="13"/>
      <c r="AJ34" s="13"/>
      <c r="AK34" s="13"/>
    </row>
    <row r="35" spans="1:37" x14ac:dyDescent="0.25">
      <c r="A35" s="1">
        <v>270</v>
      </c>
      <c r="B35" s="1">
        <v>4.8516008351562318E-4</v>
      </c>
      <c r="C35" s="11">
        <f t="shared" si="2"/>
        <v>-2.2543919537870178E-5</v>
      </c>
      <c r="E35" s="1">
        <f t="shared" si="5"/>
        <v>3.4883694122951642E-6</v>
      </c>
      <c r="F35" s="11">
        <f t="shared" si="3"/>
        <v>-1.7552832945018934E-8</v>
      </c>
      <c r="G35" s="1">
        <f t="shared" si="6"/>
        <v>-5.4874238652452633E-8</v>
      </c>
      <c r="H35" s="11">
        <f t="shared" si="8"/>
        <v>6.445374080620513E-11</v>
      </c>
      <c r="I35" s="1">
        <f t="shared" si="7"/>
        <v>8.2961673874248256E-11</v>
      </c>
      <c r="J35" s="1">
        <f t="shared" si="1"/>
        <v>6.1142120633174554E-4</v>
      </c>
      <c r="AD35" s="13"/>
      <c r="AE35" s="13"/>
      <c r="AH35" s="17"/>
      <c r="AI35" s="13"/>
      <c r="AJ35" s="13"/>
      <c r="AK35" s="13"/>
    </row>
    <row r="36" spans="1:37" x14ac:dyDescent="0.25">
      <c r="A36" s="1">
        <v>280</v>
      </c>
      <c r="B36" s="1">
        <v>6.4258929195290103E-4</v>
      </c>
      <c r="C36" s="11">
        <f t="shared" si="2"/>
        <v>1.5742920843727787E-5</v>
      </c>
      <c r="E36" s="1">
        <f t="shared" si="5"/>
        <v>2.7354829669112894E-6</v>
      </c>
      <c r="F36" s="11">
        <f t="shared" si="3"/>
        <v>-1.8339252086902111E-7</v>
      </c>
      <c r="G36" s="1">
        <f t="shared" si="6"/>
        <v>-6.3133191094328506E-8</v>
      </c>
      <c r="H36" s="11">
        <f t="shared" si="8"/>
        <v>4.0684172043681767E-10</v>
      </c>
      <c r="I36" s="1">
        <f t="shared" si="7"/>
        <v>9.6233173040579377E-11</v>
      </c>
      <c r="J36" s="1">
        <f t="shared" si="1"/>
        <v>7.8835611082464312E-4</v>
      </c>
      <c r="AD36" s="13"/>
      <c r="AE36" s="13"/>
      <c r="AH36" s="17"/>
      <c r="AI36" s="13"/>
      <c r="AJ36" s="13"/>
      <c r="AK36" s="13"/>
    </row>
    <row r="37" spans="1:37" x14ac:dyDescent="0.25">
      <c r="A37" s="1">
        <v>290</v>
      </c>
      <c r="B37" s="1">
        <v>7.5998933862166985E-4</v>
      </c>
      <c r="C37" s="11">
        <f t="shared" si="2"/>
        <v>1.1740004666876882E-5</v>
      </c>
      <c r="E37" s="1">
        <f t="shared" si="5"/>
        <v>-1.7948100508525774E-7</v>
      </c>
      <c r="F37" s="11">
        <f t="shared" si="3"/>
        <v>-2.3093991981838979E-7</v>
      </c>
      <c r="G37" s="1">
        <f t="shared" si="6"/>
        <v>-6.3255309127468032E-8</v>
      </c>
      <c r="H37" s="11">
        <f t="shared" si="8"/>
        <v>4.2548201619729616E-10</v>
      </c>
      <c r="I37" s="1">
        <f t="shared" si="7"/>
        <v>9.1821607871782465E-11</v>
      </c>
      <c r="J37" s="1">
        <f t="shared" si="1"/>
        <v>9.0309557982956796E-4</v>
      </c>
      <c r="AD37" s="13"/>
      <c r="AE37" s="13"/>
      <c r="AH37" s="17"/>
      <c r="AI37" s="13"/>
      <c r="AJ37" s="13"/>
      <c r="AK37" s="13"/>
    </row>
    <row r="38" spans="1:37" x14ac:dyDescent="0.25">
      <c r="A38" s="1">
        <v>300</v>
      </c>
      <c r="B38" s="1">
        <v>2.6987759273132688E-4</v>
      </c>
      <c r="C38" s="11">
        <f t="shared" si="2"/>
        <v>-4.9011174589034299E-5</v>
      </c>
      <c r="E38" s="1">
        <f t="shared" si="5"/>
        <v>-1.8833154294565061E-6</v>
      </c>
      <c r="F38" s="11">
        <f t="shared" si="3"/>
        <v>-1.4405933286349677E-7</v>
      </c>
      <c r="G38" s="1">
        <f t="shared" si="6"/>
        <v>-5.4867786836661634E-8</v>
      </c>
      <c r="H38" s="11">
        <f t="shared" si="8"/>
        <v>1.9861903648891342E-10</v>
      </c>
      <c r="I38" s="1">
        <f t="shared" si="7"/>
        <v>7.0538012461949429E-11</v>
      </c>
      <c r="J38" s="1">
        <f t="shared" si="1"/>
        <v>3.8817896982252332E-4</v>
      </c>
      <c r="AD38" s="13"/>
      <c r="AE38" s="13"/>
      <c r="AH38" s="17"/>
      <c r="AI38" s="13"/>
      <c r="AJ38" s="13"/>
      <c r="AK38" s="13"/>
    </row>
    <row r="39" spans="1:37" x14ac:dyDescent="0.25">
      <c r="A39" s="1">
        <v>310</v>
      </c>
      <c r="B39" s="1">
        <v>-6.069341726575579E-4</v>
      </c>
      <c r="C39" s="11">
        <f t="shared" si="2"/>
        <v>-8.7681176538888478E-5</v>
      </c>
      <c r="E39" s="1">
        <f t="shared" si="5"/>
        <v>-3.0606676623551931E-6</v>
      </c>
      <c r="F39" s="11">
        <f t="shared" si="3"/>
        <v>1.9736791540669934E-8</v>
      </c>
      <c r="G39" s="1">
        <f t="shared" si="6"/>
        <v>-4.2507883816076968E-8</v>
      </c>
      <c r="H39" s="11">
        <f t="shared" si="8"/>
        <v>-7.738098687180655E-11</v>
      </c>
      <c r="I39" s="1">
        <f t="shared" si="7"/>
        <v>4.2083750103312601E-11</v>
      </c>
      <c r="J39" s="1">
        <f t="shared" si="1"/>
        <v>-5.2332339417000189E-4</v>
      </c>
      <c r="AD39" s="13"/>
      <c r="AE39" s="13"/>
      <c r="AH39" s="17"/>
      <c r="AI39" s="13"/>
      <c r="AJ39" s="13"/>
      <c r="AK39" s="13"/>
    </row>
    <row r="40" spans="1:37" x14ac:dyDescent="0.25">
      <c r="A40" s="1">
        <v>320</v>
      </c>
      <c r="B40" s="1">
        <v>3.3613343614024595E-4</v>
      </c>
      <c r="C40" s="11">
        <f t="shared" si="2"/>
        <v>9.430676087978038E-5</v>
      </c>
      <c r="E40" s="1">
        <f t="shared" si="5"/>
        <v>-1.4885795986431074E-6</v>
      </c>
      <c r="F40" s="11">
        <f t="shared" si="3"/>
        <v>9.4900684723228907E-8</v>
      </c>
      <c r="G40" s="1">
        <f t="shared" si="6"/>
        <v>-3.1695600532928434E-8</v>
      </c>
      <c r="H40" s="11">
        <f t="shared" si="8"/>
        <v>-2.7270941439929478E-10</v>
      </c>
      <c r="I40" s="1">
        <f t="shared" si="7"/>
        <v>1.7387058091947732E-11</v>
      </c>
      <c r="J40" s="1">
        <f t="shared" si="1"/>
        <v>3.8952195402966374E-4</v>
      </c>
      <c r="AD40" s="13"/>
      <c r="AE40" s="13"/>
      <c r="AH40" s="17"/>
      <c r="AI40" s="13"/>
      <c r="AJ40" s="13"/>
      <c r="AK40" s="13"/>
    </row>
    <row r="41" spans="1:37" x14ac:dyDescent="0.25">
      <c r="A41" s="1">
        <v>330</v>
      </c>
      <c r="B41" s="1">
        <v>4.4337814148814794E-4</v>
      </c>
      <c r="C41" s="11">
        <f t="shared" si="2"/>
        <v>1.0724470534790199E-5</v>
      </c>
      <c r="E41" s="1">
        <f t="shared" si="5"/>
        <v>-1.162653967890615E-6</v>
      </c>
      <c r="F41" s="11">
        <f t="shared" si="3"/>
        <v>-4.6008009946629083E-8</v>
      </c>
      <c r="G41" s="1">
        <f t="shared" si="6"/>
        <v>-2.6337505537765795E-8</v>
      </c>
      <c r="H41" s="11">
        <f t="shared" si="8"/>
        <v>-3.207935739240349E-12</v>
      </c>
      <c r="I41" s="1">
        <f t="shared" si="7"/>
        <v>6.31256507352516E-12</v>
      </c>
      <c r="J41" s="1">
        <f t="shared" si="1"/>
        <v>4.8253485718555844E-4</v>
      </c>
      <c r="AD41" s="13"/>
      <c r="AE41" s="13"/>
      <c r="AH41" s="17"/>
      <c r="AI41" s="13"/>
      <c r="AJ41" s="13"/>
      <c r="AK41" s="13"/>
    </row>
    <row r="42" spans="1:37" x14ac:dyDescent="0.25">
      <c r="A42" s="1">
        <v>340</v>
      </c>
      <c r="B42" s="1">
        <v>4.6155238329272541E-4</v>
      </c>
      <c r="C42" s="11">
        <f t="shared" si="2"/>
        <v>1.8174241804577478E-6</v>
      </c>
      <c r="E42" s="1">
        <f t="shared" si="5"/>
        <v>-2.4087397975756891E-6</v>
      </c>
      <c r="F42" s="11">
        <f t="shared" si="3"/>
        <v>-1.4907022475296066E-7</v>
      </c>
      <c r="G42" s="1">
        <f t="shared" si="6"/>
        <v>-2.1043569257387963E-8</v>
      </c>
      <c r="H42" s="11">
        <f t="shared" si="8"/>
        <v>2.1956032984310083E-10</v>
      </c>
      <c r="I42" s="1">
        <f t="shared" si="7"/>
        <v>-2.082621836895718E-12</v>
      </c>
      <c r="J42" s="1">
        <f t="shared" si="1"/>
        <v>4.882775976602961E-4</v>
      </c>
      <c r="AD42" s="13"/>
      <c r="AE42" s="13"/>
      <c r="AH42" s="17"/>
      <c r="AI42" s="13"/>
      <c r="AJ42" s="13"/>
      <c r="AK42" s="13"/>
    </row>
    <row r="43" spans="1:37" x14ac:dyDescent="0.25">
      <c r="A43" s="1">
        <v>350</v>
      </c>
      <c r="B43" s="1">
        <v>7.5055422406235402E-4</v>
      </c>
      <c r="C43" s="11">
        <f t="shared" si="2"/>
        <v>2.8900184076962861E-5</v>
      </c>
      <c r="E43" s="1">
        <f t="shared" si="5"/>
        <v>-4.1440584629498282E-6</v>
      </c>
      <c r="F43" s="11">
        <f t="shared" si="3"/>
        <v>-5.429806909937634E-8</v>
      </c>
      <c r="G43" s="1">
        <f t="shared" si="6"/>
        <v>-1.1358426380148114E-8</v>
      </c>
      <c r="H43" s="11">
        <f t="shared" si="8"/>
        <v>3.9050617191178039E-11</v>
      </c>
      <c r="I43" s="1">
        <f t="shared" si="7"/>
        <v>-1.6892692158593147E-11</v>
      </c>
      <c r="J43" s="1">
        <f t="shared" si="1"/>
        <v>7.5488746958771852E-4</v>
      </c>
      <c r="AD43" s="13"/>
      <c r="AE43" s="13"/>
      <c r="AH43" s="17"/>
      <c r="AI43" s="13"/>
      <c r="AJ43" s="13"/>
      <c r="AK43" s="13"/>
    </row>
    <row r="44" spans="1:37" x14ac:dyDescent="0.25">
      <c r="A44" s="1">
        <v>360</v>
      </c>
      <c r="B44" s="1">
        <v>-6.5350634514294459E-4</v>
      </c>
      <c r="C44" s="11">
        <f t="shared" si="2"/>
        <v>-1.4040605692052988E-4</v>
      </c>
      <c r="E44" s="1">
        <f t="shared" si="5"/>
        <v>-3.4947011795632158E-6</v>
      </c>
      <c r="F44" s="11">
        <f t="shared" si="3"/>
        <v>1.7810661565478585E-7</v>
      </c>
      <c r="G44" s="1">
        <f t="shared" si="6"/>
        <v>-8.9227115908470424E-10</v>
      </c>
      <c r="H44" s="11">
        <f t="shared" si="8"/>
        <v>-3.5312821543481365E-10</v>
      </c>
      <c r="I44" s="1">
        <f t="shared" si="7"/>
        <v>-3.0737556546784596E-11</v>
      </c>
      <c r="J44" s="1">
        <f t="shared" si="1"/>
        <v>-6.719886864541072E-4</v>
      </c>
      <c r="AD44" s="13"/>
      <c r="AE44" s="13"/>
      <c r="AH44" s="17"/>
      <c r="AI44" s="13"/>
      <c r="AJ44" s="13"/>
      <c r="AK44" s="13"/>
    </row>
    <row r="45" spans="1:37" x14ac:dyDescent="0.25">
      <c r="A45" s="1">
        <v>370</v>
      </c>
      <c r="B45" s="1">
        <v>-2.840426498278696E-4</v>
      </c>
      <c r="C45" s="11">
        <f t="shared" si="2"/>
        <v>3.69463695315075E-5</v>
      </c>
      <c r="E45" s="1">
        <f t="shared" si="5"/>
        <v>-5.8192614985411094E-7</v>
      </c>
      <c r="F45" s="11">
        <f t="shared" si="3"/>
        <v>2.1528086291416593E-7</v>
      </c>
      <c r="G45" s="1">
        <f t="shared" si="6"/>
        <v>2.5113197532824325E-9</v>
      </c>
      <c r="H45" s="11">
        <f t="shared" si="8"/>
        <v>-4.4446828028906323E-10</v>
      </c>
      <c r="I45" s="1">
        <f t="shared" si="7"/>
        <v>-2.8526159249770175E-11</v>
      </c>
      <c r="J45" s="1">
        <f t="shared" si="1"/>
        <v>-3.0564781808543239E-4</v>
      </c>
      <c r="AD45" s="13"/>
      <c r="AE45" s="13"/>
      <c r="AH45" s="17"/>
      <c r="AI45" s="13"/>
      <c r="AJ45" s="13"/>
      <c r="AK45" s="13"/>
    </row>
    <row r="46" spans="1:37" x14ac:dyDescent="0.25">
      <c r="A46" s="1">
        <v>380</v>
      </c>
      <c r="B46" s="1">
        <v>4.0493940696594813E-4</v>
      </c>
      <c r="C46" s="11">
        <f t="shared" si="2"/>
        <v>6.8898205679381773E-5</v>
      </c>
      <c r="E46" s="1">
        <f t="shared" si="5"/>
        <v>8.1091607872010254E-7</v>
      </c>
      <c r="F46" s="11">
        <f t="shared" si="3"/>
        <v>6.0669610934720248E-8</v>
      </c>
      <c r="G46" s="1">
        <f t="shared" si="6"/>
        <v>-2.9744549401316961E-9</v>
      </c>
      <c r="H46" s="11">
        <f t="shared" si="8"/>
        <v>-1.9617645625369271E-10</v>
      </c>
      <c r="I46" s="1">
        <f t="shared" si="7"/>
        <v>-4.2206950613588078E-12</v>
      </c>
      <c r="J46" s="1">
        <f t="shared" si="1"/>
        <v>4.0620410204685406E-4</v>
      </c>
      <c r="AD46" s="13"/>
      <c r="AE46" s="13"/>
      <c r="AH46" s="17"/>
      <c r="AI46" s="13"/>
      <c r="AJ46" s="13"/>
      <c r="AK46" s="13"/>
    </row>
    <row r="47" spans="1:37" x14ac:dyDescent="0.25">
      <c r="A47" s="1">
        <v>390</v>
      </c>
      <c r="B47" s="1">
        <v>-4.8995461861985631E-4</v>
      </c>
      <c r="C47" s="11">
        <f t="shared" si="2"/>
        <v>-8.9489402558580447E-5</v>
      </c>
      <c r="E47" s="1">
        <f t="shared" si="5"/>
        <v>6.3146606884029391E-7</v>
      </c>
      <c r="F47" s="11">
        <f t="shared" si="3"/>
        <v>6.8261504915353361E-9</v>
      </c>
      <c r="G47" s="1">
        <f t="shared" si="6"/>
        <v>-1.2383758758619679E-8</v>
      </c>
      <c r="H47" s="11">
        <f t="shared" si="8"/>
        <v>-3.0201949491690687E-11</v>
      </c>
      <c r="I47" s="1">
        <f t="shared" si="7"/>
        <v>3.3806996735216729E-11</v>
      </c>
      <c r="J47" s="1">
        <f t="shared" si="1"/>
        <v>-4.5180646236449133E-4</v>
      </c>
      <c r="AD47" s="13"/>
      <c r="AE47" s="13"/>
      <c r="AH47" s="17"/>
      <c r="AI47" s="13"/>
      <c r="AJ47" s="13"/>
      <c r="AK47" s="13"/>
    </row>
    <row r="48" spans="1:37" x14ac:dyDescent="0.25">
      <c r="A48" s="1">
        <v>400</v>
      </c>
      <c r="B48" s="1">
        <v>4.0416538462981509E-4</v>
      </c>
      <c r="C48" s="11">
        <f t="shared" si="2"/>
        <v>8.9412000324967135E-5</v>
      </c>
      <c r="E48" s="1">
        <f t="shared" si="5"/>
        <v>9.4743908855080927E-7</v>
      </c>
      <c r="F48" s="11">
        <f t="shared" si="3"/>
        <v>-1.0852614386317702E-7</v>
      </c>
      <c r="G48" s="1">
        <f t="shared" si="6"/>
        <v>-2.2397101566941477E-8</v>
      </c>
      <c r="H48" s="11">
        <f t="shared" si="8"/>
        <v>2.6739332528628464E-10</v>
      </c>
      <c r="I48" s="1">
        <f t="shared" si="7"/>
        <v>7.8074816013619086E-11</v>
      </c>
      <c r="J48" s="1">
        <f t="shared" si="1"/>
        <v>4.8399606896778655E-4</v>
      </c>
      <c r="AD48" s="13"/>
      <c r="AE48" s="13"/>
      <c r="AH48" s="17"/>
      <c r="AI48" s="13"/>
      <c r="AJ48" s="13"/>
      <c r="AK48" s="13"/>
    </row>
    <row r="49" spans="1:37" x14ac:dyDescent="0.25">
      <c r="A49" s="1">
        <v>410</v>
      </c>
      <c r="B49" s="1">
        <v>1.2246370663380624E-3</v>
      </c>
      <c r="C49" s="11">
        <f t="shared" si="2"/>
        <v>8.2047168170824728E-5</v>
      </c>
      <c r="E49" s="1">
        <f t="shared" si="5"/>
        <v>-1.5390568084232467E-6</v>
      </c>
      <c r="F49" s="11">
        <f t="shared" si="3"/>
        <v>-3.0152449916209482E-7</v>
      </c>
      <c r="G49" s="1">
        <f t="shared" si="6"/>
        <v>-2.7062577869537583E-8</v>
      </c>
      <c r="H49" s="11">
        <f t="shared" si="8"/>
        <v>5.9866687995361132E-10</v>
      </c>
      <c r="I49" s="1">
        <f t="shared" si="7"/>
        <v>1.1619134141128473E-10</v>
      </c>
      <c r="J49" s="1">
        <f t="shared" si="1"/>
        <v>1.3350829620006682E-3</v>
      </c>
      <c r="AD49" s="13"/>
      <c r="AE49" s="13"/>
      <c r="AH49" s="17"/>
      <c r="AI49" s="13"/>
      <c r="AJ49" s="13"/>
      <c r="AK49" s="13"/>
    </row>
    <row r="50" spans="1:37" x14ac:dyDescent="0.25">
      <c r="A50" s="1">
        <v>420</v>
      </c>
      <c r="B50" s="1">
        <v>-6.6826232832429969E-4</v>
      </c>
      <c r="C50" s="11">
        <f t="shared" si="2"/>
        <v>-1.8928993946623623E-4</v>
      </c>
      <c r="E50" s="1">
        <f t="shared" si="5"/>
        <v>-5.083050894691087E-6</v>
      </c>
      <c r="F50" s="11">
        <f t="shared" si="3"/>
        <v>-4.6501168265664613E-8</v>
      </c>
      <c r="G50" s="1">
        <f t="shared" si="6"/>
        <v>-1.9754716573061467E-8</v>
      </c>
      <c r="H50" s="11">
        <f t="shared" si="8"/>
        <v>1.2562150218935284E-10</v>
      </c>
      <c r="I50" s="1">
        <f t="shared" si="7"/>
        <v>1.3751143997978141E-10</v>
      </c>
      <c r="J50" s="1">
        <f t="shared" si="1"/>
        <v>-5.5391538463982432E-4</v>
      </c>
      <c r="AD50" s="13"/>
      <c r="AE50" s="13"/>
      <c r="AH50" s="17"/>
      <c r="AI50" s="13"/>
      <c r="AJ50" s="13"/>
      <c r="AK50" s="13"/>
    </row>
    <row r="51" spans="1:37" x14ac:dyDescent="0.25">
      <c r="A51" s="1">
        <v>430</v>
      </c>
      <c r="B51" s="1">
        <v>-5.4287212109116088E-4</v>
      </c>
      <c r="C51" s="11">
        <f t="shared" si="2"/>
        <v>1.2539020723313881E-5</v>
      </c>
      <c r="E51" s="1">
        <f t="shared" si="5"/>
        <v>-2.469080173736539E-6</v>
      </c>
      <c r="F51" s="11">
        <f t="shared" si="3"/>
        <v>1.7028787806884877E-7</v>
      </c>
      <c r="G51" s="1">
        <f t="shared" si="6"/>
        <v>-9.9344252327982933E-9</v>
      </c>
      <c r="H51" s="11">
        <f t="shared" si="8"/>
        <v>-2.3213343851146869E-10</v>
      </c>
      <c r="I51" s="1">
        <f t="shared" si="7"/>
        <v>1.6384603174350979E-10</v>
      </c>
      <c r="J51" s="1">
        <f t="shared" si="1"/>
        <v>-4.2476476046491695E-4</v>
      </c>
      <c r="AD51" s="13"/>
      <c r="AE51" s="13"/>
      <c r="AH51" s="17"/>
      <c r="AI51" s="13"/>
      <c r="AJ51" s="13"/>
      <c r="AK51" s="13"/>
    </row>
    <row r="52" spans="1:37" x14ac:dyDescent="0.25">
      <c r="A52" s="1">
        <v>440</v>
      </c>
      <c r="B52" s="1">
        <v>1.3164885687735424E-3</v>
      </c>
      <c r="C52" s="11">
        <f t="shared" si="2"/>
        <v>1.8593606898647031E-4</v>
      </c>
      <c r="E52" s="1">
        <f t="shared" si="5"/>
        <v>-1.6772933333141117E-6</v>
      </c>
      <c r="F52" s="11">
        <f t="shared" si="3"/>
        <v>-3.7544167897977954E-8</v>
      </c>
      <c r="G52" s="1">
        <f t="shared" si="6"/>
        <v>-4.7568026627644937E-9</v>
      </c>
      <c r="H52" s="11">
        <f t="shared" si="8"/>
        <v>1.4370174106114214E-10</v>
      </c>
      <c r="I52" s="1">
        <f t="shared" si="7"/>
        <v>2.1188195110715891E-10</v>
      </c>
      <c r="J52" s="1">
        <f t="shared" si="1"/>
        <v>1.4584354210324768E-3</v>
      </c>
      <c r="AD52" s="13"/>
      <c r="AE52" s="13"/>
      <c r="AH52" s="17"/>
      <c r="AI52" s="13"/>
      <c r="AJ52" s="13"/>
      <c r="AK52" s="13"/>
    </row>
    <row r="53" spans="1:37" x14ac:dyDescent="0.25">
      <c r="A53" s="1">
        <v>450</v>
      </c>
      <c r="B53" s="1">
        <v>5.6717500026286086E-4</v>
      </c>
      <c r="C53" s="11">
        <f t="shared" si="2"/>
        <v>-7.493135685106815E-5</v>
      </c>
      <c r="E53" s="1">
        <f t="shared" si="5"/>
        <v>-3.2199635316960981E-6</v>
      </c>
      <c r="F53" s="11">
        <f t="shared" si="3"/>
        <v>-1.9830164474980633E-7</v>
      </c>
      <c r="G53" s="1">
        <f t="shared" si="6"/>
        <v>3.2948547284921488E-9</v>
      </c>
      <c r="H53" s="11">
        <f t="shared" si="8"/>
        <v>5.2984702482584164E-10</v>
      </c>
      <c r="I53" s="1">
        <f t="shared" si="7"/>
        <v>2.7102366477189331E-10</v>
      </c>
      <c r="J53" s="1">
        <f t="shared" si="1"/>
        <v>7.362370060788831E-4</v>
      </c>
      <c r="AD53" s="13"/>
      <c r="AE53" s="13"/>
      <c r="AH53" s="17"/>
      <c r="AI53" s="13"/>
      <c r="AJ53" s="13"/>
      <c r="AK53" s="13"/>
    </row>
    <row r="54" spans="1:37" x14ac:dyDescent="0.25">
      <c r="A54" s="1">
        <v>460</v>
      </c>
      <c r="B54" s="1">
        <v>-8.2472386463527988E-5</v>
      </c>
      <c r="C54" s="11">
        <f t="shared" si="2"/>
        <v>-6.4964738672638881E-5</v>
      </c>
      <c r="E54" s="1">
        <f t="shared" si="5"/>
        <v>-5.6433262283102382E-6</v>
      </c>
      <c r="F54" s="11">
        <f t="shared" si="3"/>
        <v>-1.0608436737093024E-7</v>
      </c>
      <c r="G54" s="1">
        <f t="shared" si="6"/>
        <v>2.1943452616265625E-8</v>
      </c>
      <c r="H54" s="11">
        <f t="shared" si="8"/>
        <v>4.9384113718821058E-10</v>
      </c>
      <c r="I54" s="1">
        <f t="shared" si="7"/>
        <v>3.2904402231076559E-10</v>
      </c>
      <c r="J54" s="1">
        <f t="shared" si="1"/>
        <v>9.88578509936745E-5</v>
      </c>
      <c r="AD54" s="13"/>
      <c r="AE54" s="13"/>
      <c r="AH54" s="17"/>
      <c r="AI54" s="13"/>
      <c r="AJ54" s="13"/>
      <c r="AK54" s="13"/>
    </row>
    <row r="55" spans="1:37" x14ac:dyDescent="0.25">
      <c r="A55" s="1">
        <v>470</v>
      </c>
      <c r="B55" s="1">
        <v>-9.5465032692416789E-5</v>
      </c>
      <c r="C55" s="11">
        <f t="shared" si="2"/>
        <v>-1.2992646228888802E-6</v>
      </c>
      <c r="E55" s="1">
        <f t="shared" si="5"/>
        <v>-5.3416508791147029E-6</v>
      </c>
      <c r="F55" s="11">
        <f t="shared" si="3"/>
        <v>3.4473282556848556E-8</v>
      </c>
      <c r="G55" s="1">
        <f t="shared" si="6"/>
        <v>5.0468873247803316E-8</v>
      </c>
      <c r="H55" s="11">
        <f t="shared" si="8"/>
        <v>2.9366550755661527E-10</v>
      </c>
      <c r="I55" s="1">
        <f t="shared" si="7"/>
        <v>3.9056166420722164E-10</v>
      </c>
      <c r="J55" s="1">
        <f t="shared" si="1"/>
        <v>8.7202601403133981E-5</v>
      </c>
      <c r="AD55" s="13"/>
      <c r="AE55" s="13"/>
      <c r="AH55" s="17"/>
      <c r="AI55" s="13"/>
      <c r="AJ55" s="13"/>
      <c r="AK55" s="13"/>
    </row>
    <row r="56" spans="1:37" x14ac:dyDescent="0.25">
      <c r="A56" s="1">
        <v>480</v>
      </c>
      <c r="B56" s="1">
        <v>-9.9384868400552244E-4</v>
      </c>
      <c r="C56" s="11">
        <f t="shared" si="2"/>
        <v>-8.9838365131310566E-5</v>
      </c>
      <c r="E56" s="1">
        <f t="shared" si="5"/>
        <v>-4.9538605771732671E-6</v>
      </c>
      <c r="F56" s="11">
        <f t="shared" si="3"/>
        <v>1.0878447567002759E-7</v>
      </c>
      <c r="G56" s="1">
        <f t="shared" si="6"/>
        <v>8.4867604030473316E-8</v>
      </c>
      <c r="H56" s="11">
        <f t="shared" si="8"/>
        <v>2.4642739055567822E-10</v>
      </c>
      <c r="I56" s="1">
        <f t="shared" si="7"/>
        <v>4.7020356696944471E-10</v>
      </c>
      <c r="J56" s="1">
        <f t="shared" si="1"/>
        <v>-8.0607520651904227E-4</v>
      </c>
      <c r="AD56" s="13"/>
      <c r="AE56" s="13"/>
      <c r="AH56" s="17"/>
      <c r="AI56" s="13"/>
      <c r="AJ56" s="13"/>
      <c r="AK56" s="13"/>
    </row>
    <row r="57" spans="1:37" x14ac:dyDescent="0.25">
      <c r="A57" s="1">
        <v>490</v>
      </c>
      <c r="B57" s="1">
        <v>-5.9879673463179568E-4</v>
      </c>
      <c r="C57" s="11">
        <f t="shared" si="2"/>
        <v>3.9505194937372676E-5</v>
      </c>
      <c r="E57" s="1">
        <f t="shared" si="5"/>
        <v>-3.165961365714151E-6</v>
      </c>
      <c r="F57" s="11">
        <f t="shared" si="3"/>
        <v>1.9638810769675712E-7</v>
      </c>
      <c r="G57" s="1">
        <f t="shared" si="6"/>
        <v>1.2419488262425688E-7</v>
      </c>
      <c r="H57" s="11">
        <f t="shared" si="8"/>
        <v>1.1391283310470206E-10</v>
      </c>
      <c r="I57" s="1">
        <f t="shared" si="7"/>
        <v>5.7866193846089844E-10</v>
      </c>
      <c r="J57" s="1">
        <f t="shared" si="1"/>
        <v>-3.9404627084916319E-4</v>
      </c>
      <c r="AD57" s="13"/>
      <c r="AE57" s="13"/>
      <c r="AH57" s="17"/>
      <c r="AI57" s="13"/>
      <c r="AJ57" s="13"/>
      <c r="AK57" s="13"/>
    </row>
    <row r="58" spans="1:37" x14ac:dyDescent="0.25">
      <c r="A58" s="1">
        <v>500</v>
      </c>
      <c r="B58" s="1">
        <v>-7.5749451334107445E-4</v>
      </c>
      <c r="C58" s="11">
        <f t="shared" si="2"/>
        <v>-1.5869777870927878E-5</v>
      </c>
      <c r="E58" s="1">
        <f t="shared" si="5"/>
        <v>-1.026098423238125E-6</v>
      </c>
      <c r="F58" s="11">
        <f t="shared" si="3"/>
        <v>2.7189066247743266E-7</v>
      </c>
      <c r="G58" s="1">
        <f t="shared" si="6"/>
        <v>1.6580041788013448E-7</v>
      </c>
      <c r="H58" s="11">
        <f t="shared" si="8"/>
        <v>1.0953260114383352E-10</v>
      </c>
      <c r="I58" s="1">
        <f t="shared" si="7"/>
        <v>7.3319011390613783E-10</v>
      </c>
      <c r="J58" s="1">
        <f t="shared" si="1"/>
        <v>-5.0932006428132544E-4</v>
      </c>
      <c r="AD58" s="13"/>
      <c r="AE58" s="13"/>
      <c r="AH58" s="17"/>
      <c r="AI58" s="13"/>
      <c r="AJ58" s="13"/>
      <c r="AK58" s="13"/>
    </row>
    <row r="59" spans="1:37" x14ac:dyDescent="0.25">
      <c r="A59" s="1">
        <v>510</v>
      </c>
      <c r="B59" s="1">
        <v>3.3741348583643798E-4</v>
      </c>
      <c r="C59" s="11">
        <f t="shared" si="2"/>
        <v>1.0949079991775124E-4</v>
      </c>
      <c r="E59" s="1">
        <f t="shared" si="5"/>
        <v>2.2718518838345018E-6</v>
      </c>
      <c r="F59" s="11">
        <f t="shared" si="3"/>
        <v>1.5651250696205137E-7</v>
      </c>
      <c r="G59" s="1">
        <f t="shared" si="6"/>
        <v>2.0959660515888876E-7</v>
      </c>
      <c r="H59" s="11">
        <f t="shared" si="8"/>
        <v>6.6062488893170958E-10</v>
      </c>
      <c r="I59" s="1">
        <f t="shared" si="7"/>
        <v>9.4329209795686637E-10</v>
      </c>
      <c r="J59" s="1">
        <f t="shared" si="1"/>
        <v>6.6165828831698083E-4</v>
      </c>
      <c r="AD59" s="13"/>
      <c r="AE59" s="13"/>
      <c r="AH59" s="17"/>
      <c r="AI59" s="13"/>
      <c r="AJ59" s="13"/>
      <c r="AK59" s="13"/>
    </row>
    <row r="60" spans="1:37" x14ac:dyDescent="0.25">
      <c r="A60" s="1">
        <v>520</v>
      </c>
      <c r="B60" s="1">
        <v>-9.0594928473288112E-4</v>
      </c>
      <c r="C60" s="11">
        <f t="shared" si="2"/>
        <v>-1.243362770569319E-4</v>
      </c>
      <c r="E60" s="1">
        <f t="shared" si="5"/>
        <v>2.1041517160029027E-6</v>
      </c>
      <c r="F60" s="11">
        <f t="shared" si="3"/>
        <v>1.1358981050207743E-7</v>
      </c>
      <c r="G60" s="1">
        <f t="shared" si="6"/>
        <v>2.6660529021627725E-7</v>
      </c>
      <c r="H60" s="11">
        <f t="shared" si="8"/>
        <v>1.0739803287275461E-9</v>
      </c>
      <c r="I60" s="1">
        <f t="shared" si="7"/>
        <v>1.1940680037454721E-9</v>
      </c>
      <c r="J60" s="1">
        <f t="shared" si="1"/>
        <v>-4.9721948262414868E-4</v>
      </c>
      <c r="AD60" s="13"/>
      <c r="AE60" s="13"/>
      <c r="AH60" s="17"/>
      <c r="AI60" s="13"/>
      <c r="AJ60" s="13"/>
      <c r="AK60" s="13"/>
    </row>
    <row r="61" spans="1:37" x14ac:dyDescent="0.25">
      <c r="A61" s="1">
        <v>530</v>
      </c>
      <c r="B61" s="1">
        <v>6.3286005279532124E-4</v>
      </c>
      <c r="C61" s="11">
        <f t="shared" si="2"/>
        <v>1.5388093375282025E-4</v>
      </c>
      <c r="E61" s="1">
        <f t="shared" si="5"/>
        <v>4.5436480938760505E-6</v>
      </c>
      <c r="F61" s="11">
        <f t="shared" si="3"/>
        <v>2.1200655382247245E-7</v>
      </c>
      <c r="G61" s="1">
        <f t="shared" si="6"/>
        <v>3.4509358184821667E-7</v>
      </c>
      <c r="H61" s="11">
        <f t="shared" si="8"/>
        <v>1.147922203319009E-9</v>
      </c>
      <c r="I61" s="1">
        <f t="shared" si="7"/>
        <v>1.4798538272333903E-9</v>
      </c>
      <c r="J61" s="1">
        <f t="shared" si="1"/>
        <v>1.1198417264270688E-3</v>
      </c>
      <c r="AD61" s="13"/>
      <c r="AE61" s="13"/>
      <c r="AH61" s="17"/>
      <c r="AI61" s="13"/>
      <c r="AJ61" s="13"/>
      <c r="AK61" s="13"/>
    </row>
    <row r="62" spans="1:37" x14ac:dyDescent="0.25">
      <c r="A62" s="1">
        <v>540</v>
      </c>
      <c r="B62" s="1">
        <v>-1.750674385887899E-4</v>
      </c>
      <c r="C62" s="11">
        <f t="shared" si="2"/>
        <v>-8.0792749138411103E-5</v>
      </c>
      <c r="E62" s="1">
        <f t="shared" si="5"/>
        <v>6.3442827924523518E-6</v>
      </c>
      <c r="F62" s="11">
        <f t="shared" si="3"/>
        <v>2.8364227506346316E-7</v>
      </c>
      <c r="G62" s="1">
        <f t="shared" si="6"/>
        <v>4.4654031754653627E-7</v>
      </c>
      <c r="H62" s="11">
        <f t="shared" si="8"/>
        <v>1.321992418891672E-9</v>
      </c>
      <c r="I62" s="1">
        <f t="shared" si="7"/>
        <v>1.8129260810787376E-9</v>
      </c>
      <c r="J62" s="1">
        <f t="shared" si="1"/>
        <v>3.8981816323955393E-4</v>
      </c>
      <c r="AD62" s="13"/>
      <c r="AE62" s="13"/>
      <c r="AH62" s="17"/>
      <c r="AI62" s="13"/>
      <c r="AJ62" s="13"/>
      <c r="AK62" s="13"/>
    </row>
    <row r="63" spans="1:37" x14ac:dyDescent="0.25">
      <c r="A63" s="1">
        <v>550</v>
      </c>
      <c r="B63" s="1">
        <v>3.6345490974919886E-4</v>
      </c>
      <c r="C63" s="11">
        <f t="shared" si="2"/>
        <v>5.3852234833798869E-5</v>
      </c>
      <c r="E63" s="1">
        <f t="shared" si="5"/>
        <v>1.0216493595145314E-5</v>
      </c>
      <c r="F63" s="11">
        <f t="shared" si="3"/>
        <v>3.7257304458887587E-7</v>
      </c>
      <c r="G63" s="1">
        <f t="shared" si="6"/>
        <v>5.7442690162268931E-7</v>
      </c>
      <c r="H63" s="11">
        <f t="shared" si="8"/>
        <v>1.7154305876297583E-9</v>
      </c>
      <c r="I63" s="1">
        <f t="shared" si="7"/>
        <v>2.2035516116710221E-9</v>
      </c>
      <c r="J63" s="1">
        <f t="shared" si="1"/>
        <v>1.0078254057217339E-3</v>
      </c>
      <c r="AD63" s="13"/>
      <c r="AE63" s="13"/>
      <c r="AH63" s="17"/>
      <c r="AI63" s="13"/>
      <c r="AJ63" s="13"/>
      <c r="AK63" s="13"/>
    </row>
    <row r="64" spans="1:37" x14ac:dyDescent="0.25">
      <c r="A64" s="1">
        <v>560</v>
      </c>
      <c r="B64" s="1">
        <v>-2.8175932777822061E-4</v>
      </c>
      <c r="C64" s="11">
        <f t="shared" si="2"/>
        <v>-6.4521423752741949E-5</v>
      </c>
      <c r="E64" s="1">
        <f t="shared" si="5"/>
        <v>1.3795743684229869E-5</v>
      </c>
      <c r="F64" s="11">
        <f t="shared" si="3"/>
        <v>4.8401507642069521E-7</v>
      </c>
      <c r="G64" s="1">
        <f t="shared" si="6"/>
        <v>7.3662209745143751E-7</v>
      </c>
      <c r="H64" s="11">
        <f t="shared" si="8"/>
        <v>2.251572601494068E-9</v>
      </c>
      <c r="I64" s="1">
        <f t="shared" si="7"/>
        <v>2.6488880971247729E-9</v>
      </c>
      <c r="J64" s="1">
        <f t="shared" si="1"/>
        <v>4.3136625777971758E-4</v>
      </c>
      <c r="AD64" s="13"/>
      <c r="AE64" s="13"/>
      <c r="AH64" s="17"/>
      <c r="AI64" s="13"/>
      <c r="AJ64" s="13"/>
      <c r="AK64" s="13"/>
    </row>
    <row r="65" spans="1:37" x14ac:dyDescent="0.25">
      <c r="A65" s="1">
        <v>570</v>
      </c>
      <c r="B65" s="1">
        <v>-4.954438810930576E-5</v>
      </c>
      <c r="C65" s="11">
        <f t="shared" si="2"/>
        <v>2.3221493966891486E-5</v>
      </c>
      <c r="E65" s="1">
        <f t="shared" si="5"/>
        <v>1.9896795123559219E-5</v>
      </c>
      <c r="F65" s="11">
        <f t="shared" si="3"/>
        <v>6.0995517354871843E-7</v>
      </c>
      <c r="G65" s="1">
        <f t="shared" si="6"/>
        <v>9.4384874531006708E-7</v>
      </c>
      <c r="H65" s="11">
        <f t="shared" si="8"/>
        <v>2.857190697670721E-9</v>
      </c>
      <c r="I65" s="1">
        <f t="shared" si="7"/>
        <v>3.1372697086285937E-9</v>
      </c>
      <c r="J65" s="1">
        <f t="shared" si="1"/>
        <v>6.9984323166623818E-4</v>
      </c>
      <c r="AD65" s="13"/>
      <c r="AE65" s="13"/>
      <c r="AH65" s="17"/>
      <c r="AI65" s="13"/>
      <c r="AJ65" s="13"/>
      <c r="AK65" s="13"/>
    </row>
    <row r="66" spans="1:37" x14ac:dyDescent="0.25">
      <c r="A66" s="1">
        <v>580</v>
      </c>
      <c r="B66" s="1">
        <v>1.3153012951217392E-4</v>
      </c>
      <c r="C66" s="11">
        <f t="shared" si="2"/>
        <v>1.8107451762147969E-5</v>
      </c>
      <c r="E66" s="1">
        <f t="shared" si="5"/>
        <v>2.5994847155204238E-5</v>
      </c>
      <c r="F66" s="11">
        <f t="shared" si="3"/>
        <v>6.8584114888630482E-7</v>
      </c>
      <c r="G66" s="1">
        <f t="shared" si="6"/>
        <v>1.2082192071221111E-6</v>
      </c>
      <c r="H66" s="11">
        <f t="shared" si="8"/>
        <v>3.69208646117975E-9</v>
      </c>
      <c r="I66" s="1">
        <f t="shared" si="7"/>
        <v>3.6544148880350218E-9</v>
      </c>
      <c r="J66" s="1">
        <f t="shared" si="1"/>
        <v>8.593967150251063E-4</v>
      </c>
      <c r="AD66" s="13"/>
      <c r="AE66" s="13"/>
      <c r="AH66" s="17"/>
      <c r="AI66" s="13"/>
      <c r="AJ66" s="13"/>
      <c r="AK66" s="13"/>
    </row>
    <row r="67" spans="1:37" x14ac:dyDescent="0.25">
      <c r="A67" s="1">
        <v>590</v>
      </c>
      <c r="B67" s="1">
        <v>-6.8286344291384983E-5</v>
      </c>
      <c r="C67" s="11">
        <f t="shared" si="2"/>
        <v>-1.998164738035589E-5</v>
      </c>
      <c r="E67" s="1">
        <f t="shared" si="5"/>
        <v>3.3613618101285315E-5</v>
      </c>
      <c r="F67" s="11">
        <f t="shared" si="3"/>
        <v>1.0227486379699742E-6</v>
      </c>
      <c r="G67" s="1">
        <f t="shared" si="6"/>
        <v>1.54643139815775E-6</v>
      </c>
      <c r="H67" s="11">
        <f t="shared" si="8"/>
        <v>4.121876819378687E-9</v>
      </c>
      <c r="I67" s="1">
        <f t="shared" si="7"/>
        <v>4.1753090143023162E-9</v>
      </c>
      <c r="J67" s="1">
        <f t="shared" si="1"/>
        <v>5.4200289398509752E-4</v>
      </c>
      <c r="AD67" s="13"/>
      <c r="AE67" s="13"/>
      <c r="AH67" s="17"/>
      <c r="AI67" s="13"/>
      <c r="AJ67" s="13"/>
      <c r="AK67" s="13"/>
    </row>
    <row r="68" spans="1:37" x14ac:dyDescent="0.25">
      <c r="A68" s="1">
        <v>600</v>
      </c>
      <c r="B68" s="1">
        <v>1.2072521640535809E-3</v>
      </c>
      <c r="C68" s="11">
        <f t="shared" si="2"/>
        <v>1.2755385083449658E-4</v>
      </c>
      <c r="E68" s="1">
        <f t="shared" si="5"/>
        <v>4.6449819914603722E-5</v>
      </c>
      <c r="F68" s="11">
        <f t="shared" si="3"/>
        <v>1.4297385022591414E-6</v>
      </c>
      <c r="G68" s="1">
        <f t="shared" si="6"/>
        <v>1.9670811255809628E-6</v>
      </c>
      <c r="H68" s="11">
        <f t="shared" si="8"/>
        <v>4.4902159364421187E-9</v>
      </c>
      <c r="I68" s="1">
        <f t="shared" si="7"/>
        <v>4.691212706216984E-9</v>
      </c>
      <c r="J68" s="1">
        <f t="shared" si="1"/>
        <v>1.5868534619245004E-3</v>
      </c>
      <c r="AD68" s="13"/>
      <c r="AE68" s="13"/>
      <c r="AH68" s="17"/>
      <c r="AI68" s="13"/>
      <c r="AJ68" s="13"/>
      <c r="AK68" s="13"/>
    </row>
    <row r="69" spans="1:37" x14ac:dyDescent="0.25">
      <c r="A69" s="1">
        <v>610</v>
      </c>
      <c r="B69" s="1">
        <v>7.0696561770264982E-4</v>
      </c>
      <c r="C69" s="11">
        <f t="shared" si="2"/>
        <v>-5.0028654635093105E-5</v>
      </c>
      <c r="E69" s="1">
        <f t="shared" si="5"/>
        <v>6.2208388146468144E-5</v>
      </c>
      <c r="F69" s="11">
        <f t="shared" si="3"/>
        <v>1.7967398754739247E-6</v>
      </c>
      <c r="G69" s="1">
        <f t="shared" si="6"/>
        <v>2.4775351717330179E-6</v>
      </c>
      <c r="H69" s="11">
        <f t="shared" si="8"/>
        <v>5.2158974296108687E-9</v>
      </c>
      <c r="I69" s="1">
        <f t="shared" si="7"/>
        <v>5.1958354786421514E-9</v>
      </c>
      <c r="J69" s="1">
        <f t="shared" si="1"/>
        <v>7.289200950562698E-4</v>
      </c>
      <c r="AD69" s="13"/>
      <c r="AE69" s="13"/>
      <c r="AH69" s="17"/>
      <c r="AI69" s="13"/>
      <c r="AJ69" s="13"/>
      <c r="AK69" s="13"/>
    </row>
    <row r="70" spans="1:37" x14ac:dyDescent="0.25">
      <c r="A70" s="1">
        <v>620</v>
      </c>
      <c r="B70" s="1">
        <v>1.4077456426639032E-3</v>
      </c>
      <c r="C70" s="11">
        <f t="shared" si="2"/>
        <v>7.0078002496125338E-5</v>
      </c>
      <c r="E70" s="1">
        <f t="shared" si="5"/>
        <v>8.2384617424082214E-5</v>
      </c>
      <c r="F70" s="11">
        <f t="shared" si="3"/>
        <v>2.3211912449197142E-6</v>
      </c>
      <c r="G70" s="1">
        <f t="shared" si="6"/>
        <v>3.0923071664772903E-6</v>
      </c>
      <c r="H70" s="11">
        <f t="shared" si="8"/>
        <v>5.9823435245286379E-9</v>
      </c>
      <c r="I70" s="1">
        <f t="shared" si="7"/>
        <v>5.6610238502022617E-9</v>
      </c>
      <c r="J70" s="1">
        <f t="shared" si="1"/>
        <v>9.0772468482363047E-4</v>
      </c>
      <c r="AD70" s="13"/>
      <c r="AE70" s="13"/>
      <c r="AH70" s="17"/>
      <c r="AI70" s="13"/>
      <c r="AJ70" s="13"/>
      <c r="AK70" s="13"/>
    </row>
    <row r="71" spans="1:37" x14ac:dyDescent="0.25">
      <c r="A71" s="1">
        <v>630</v>
      </c>
      <c r="B71" s="1">
        <v>2.2191808727408577E-3</v>
      </c>
      <c r="C71" s="11">
        <f t="shared" si="2"/>
        <v>8.1143523007695453E-5</v>
      </c>
      <c r="E71" s="1">
        <f t="shared" si="5"/>
        <v>1.0863221304486243E-4</v>
      </c>
      <c r="F71" s="11">
        <f t="shared" si="3"/>
        <v>2.9072139134812535E-6</v>
      </c>
      <c r="G71" s="1">
        <f t="shared" si="6"/>
        <v>3.8267260317121356E-6</v>
      </c>
      <c r="H71" s="11">
        <f t="shared" si="8"/>
        <v>6.7759532294593995E-9</v>
      </c>
      <c r="I71" s="1">
        <f t="shared" si="7"/>
        <v>6.0460195844469362E-9</v>
      </c>
      <c r="J71" s="1">
        <f t="shared" si="1"/>
        <v>9.863320311707161E-4</v>
      </c>
      <c r="AD71" s="13"/>
      <c r="AE71" s="13"/>
      <c r="AH71" s="17"/>
      <c r="AI71" s="13"/>
      <c r="AJ71" s="13"/>
      <c r="AK71" s="13"/>
    </row>
    <row r="72" spans="1:37" x14ac:dyDescent="0.25">
      <c r="A72" s="1">
        <v>640</v>
      </c>
      <c r="B72" s="1">
        <v>3.7085747781204145E-3</v>
      </c>
      <c r="C72" s="11">
        <f t="shared" si="2"/>
        <v>1.4893939053795569E-4</v>
      </c>
      <c r="E72" s="1">
        <f t="shared" si="5"/>
        <v>1.4052889569370728E-4</v>
      </c>
      <c r="F72" s="11">
        <f t="shared" si="3"/>
        <v>3.6302280085088834E-6</v>
      </c>
      <c r="G72" s="1">
        <f t="shared" si="6"/>
        <v>4.6966639615361688E-6</v>
      </c>
      <c r="H72" s="11">
        <f t="shared" si="8"/>
        <v>7.3686073818501083E-9</v>
      </c>
      <c r="I72" s="1">
        <f t="shared" si="7"/>
        <v>6.302840692913183E-9</v>
      </c>
      <c r="J72" s="1">
        <f t="shared" si="1"/>
        <v>1.4801742062032931E-3</v>
      </c>
      <c r="AD72" s="13"/>
      <c r="AE72" s="13"/>
      <c r="AH72" s="17"/>
      <c r="AI72" s="13"/>
      <c r="AJ72" s="13"/>
      <c r="AK72" s="13"/>
    </row>
    <row r="73" spans="1:37" x14ac:dyDescent="0.25">
      <c r="A73" s="1">
        <v>650</v>
      </c>
      <c r="B73" s="1">
        <v>4.4737980429927519E-3</v>
      </c>
      <c r="C73" s="11">
        <f t="shared" si="2"/>
        <v>7.6522326487233743E-5</v>
      </c>
      <c r="E73" s="1">
        <f t="shared" si="5"/>
        <v>1.812367732150401E-4</v>
      </c>
      <c r="F73" s="11">
        <f t="shared" si="3"/>
        <v>4.5811044847049523E-6</v>
      </c>
      <c r="G73" s="1">
        <f t="shared" si="6"/>
        <v>5.7139740389972042E-6</v>
      </c>
      <c r="H73" s="11">
        <f t="shared" si="8"/>
        <v>7.6961349054871786E-9</v>
      </c>
      <c r="I73" s="1">
        <f t="shared" si="7"/>
        <v>6.3888440111528159E-9</v>
      </c>
      <c r="J73" s="1">
        <f t="shared" ref="J73:J136" si="9">B73-($J$3*G73)+($J$4*I73)</f>
        <v>9.440261581342823E-4</v>
      </c>
      <c r="AD73" s="13"/>
      <c r="AE73" s="13"/>
      <c r="AH73" s="17"/>
      <c r="AI73" s="13"/>
      <c r="AJ73" s="13"/>
      <c r="AK73" s="13"/>
    </row>
    <row r="74" spans="1:37" x14ac:dyDescent="0.25">
      <c r="A74" s="1">
        <v>660</v>
      </c>
      <c r="B74" s="1">
        <v>5.8341820534193777E-3</v>
      </c>
      <c r="C74" s="11">
        <f t="shared" ref="C74:C137" si="10">(B74-B73)/(A74-A73)</f>
        <v>1.3603840104266257E-4</v>
      </c>
      <c r="E74" s="1">
        <f t="shared" si="5"/>
        <v>2.3215098538780632E-4</v>
      </c>
      <c r="F74" s="11">
        <f t="shared" ref="F74:F137" si="11">(E75-E73)/(A75-A73)</f>
        <v>5.7397748016539273E-6</v>
      </c>
      <c r="G74" s="1">
        <f t="shared" si="6"/>
        <v>6.8852068145679831E-6</v>
      </c>
      <c r="H74" s="11">
        <f t="shared" si="8"/>
        <v>7.7978030048969587E-9</v>
      </c>
      <c r="I74" s="1">
        <f t="shared" si="7"/>
        <v>6.2657734228389665E-9</v>
      </c>
      <c r="J74" s="1">
        <f t="shared" si="9"/>
        <v>6.6400129127900699E-4</v>
      </c>
      <c r="AD74" s="13"/>
      <c r="AE74" s="13"/>
      <c r="AH74" s="17"/>
      <c r="AI74" s="13"/>
      <c r="AJ74" s="13"/>
      <c r="AK74" s="13"/>
    </row>
    <row r="75" spans="1:37" x14ac:dyDescent="0.25">
      <c r="A75" s="1">
        <v>670</v>
      </c>
      <c r="B75" s="1">
        <v>7.0330614599818176E-3</v>
      </c>
      <c r="C75" s="11">
        <f t="shared" si="10"/>
        <v>1.1988794065624399E-4</v>
      </c>
      <c r="E75" s="1">
        <f t="shared" si="5"/>
        <v>2.9603226924811865E-4</v>
      </c>
      <c r="F75" s="11">
        <f t="shared" si="11"/>
        <v>7.1564742571870784E-6</v>
      </c>
      <c r="G75" s="1">
        <f t="shared" si="6"/>
        <v>8.2123956502367013E-6</v>
      </c>
      <c r="H75" s="11">
        <f t="shared" si="8"/>
        <v>7.5739247849848204E-9</v>
      </c>
      <c r="I75" s="1">
        <f t="shared" si="7"/>
        <v>5.8946387230151986E-9</v>
      </c>
      <c r="J75" s="1">
        <f t="shared" si="9"/>
        <v>-1.4423062427072319E-4</v>
      </c>
      <c r="AD75" s="13"/>
      <c r="AE75" s="13"/>
      <c r="AH75" s="17"/>
      <c r="AI75" s="13"/>
      <c r="AJ75" s="13"/>
      <c r="AK75" s="13"/>
    </row>
    <row r="76" spans="1:37" ht="15.75" customHeight="1" x14ac:dyDescent="0.25">
      <c r="A76" s="1">
        <v>680</v>
      </c>
      <c r="B76" s="1">
        <v>1.1018245293546215E-2</v>
      </c>
      <c r="C76" s="11">
        <f t="shared" si="10"/>
        <v>3.9851838335643969E-4</v>
      </c>
      <c r="E76" s="1">
        <f t="shared" si="5"/>
        <v>3.7528047053154789E-4</v>
      </c>
      <c r="F76" s="11">
        <f t="shared" si="11"/>
        <v>8.4510470608559997E-6</v>
      </c>
      <c r="G76" s="1">
        <f t="shared" si="6"/>
        <v>9.6910629816051158E-6</v>
      </c>
      <c r="H76" s="11">
        <f t="shared" si="8"/>
        <v>7.7299958550510575E-9</v>
      </c>
      <c r="I76" s="1">
        <f t="shared" si="7"/>
        <v>5.2391465120053629E-9</v>
      </c>
      <c r="J76" s="1">
        <f t="shared" si="9"/>
        <v>1.4498817524228273E-3</v>
      </c>
      <c r="L76" s="18" t="s">
        <v>4</v>
      </c>
      <c r="AD76" s="13"/>
      <c r="AE76" s="13"/>
      <c r="AH76" s="17"/>
      <c r="AI76" s="13"/>
      <c r="AJ76" s="13"/>
      <c r="AK76" s="13"/>
    </row>
    <row r="77" spans="1:37" ht="15.75" customHeight="1" x14ac:dyDescent="0.25">
      <c r="A77" s="1">
        <v>690</v>
      </c>
      <c r="B77" s="1">
        <v>1.4841531110080903E-2</v>
      </c>
      <c r="C77" s="11">
        <f t="shared" si="10"/>
        <v>3.823285816534688E-4</v>
      </c>
      <c r="E77" s="1">
        <f t="shared" si="5"/>
        <v>4.6505321046523866E-4</v>
      </c>
      <c r="F77" s="11">
        <f t="shared" si="11"/>
        <v>9.9771143145924629E-6</v>
      </c>
      <c r="G77" s="1">
        <f t="shared" si="6"/>
        <v>1.1324330230074552E-5</v>
      </c>
      <c r="H77" s="11">
        <f t="shared" si="8"/>
        <v>7.4060525053028196E-9</v>
      </c>
      <c r="I77" s="1">
        <f t="shared" si="7"/>
        <v>4.2375252247181954E-9</v>
      </c>
      <c r="J77" s="1">
        <f t="shared" si="9"/>
        <v>2.4544402804678126E-3</v>
      </c>
      <c r="L77" s="18" t="s">
        <v>11</v>
      </c>
      <c r="AD77" s="13"/>
      <c r="AE77" s="13"/>
      <c r="AH77" s="17"/>
      <c r="AI77" s="13"/>
      <c r="AJ77" s="13"/>
      <c r="AK77" s="13"/>
    </row>
    <row r="78" spans="1:37" ht="15.75" customHeight="1" x14ac:dyDescent="0.25">
      <c r="A78" s="1">
        <v>700</v>
      </c>
      <c r="B78" s="1">
        <v>1.8662626235005579E-2</v>
      </c>
      <c r="C78" s="11">
        <f t="shared" si="10"/>
        <v>3.8210951249246768E-4</v>
      </c>
      <c r="E78" s="1">
        <f t="shared" si="5"/>
        <v>5.7482275682339714E-4</v>
      </c>
      <c r="F78" s="11">
        <f t="shared" si="11"/>
        <v>1.1929643776415339E-5</v>
      </c>
      <c r="G78" s="1">
        <f t="shared" si="6"/>
        <v>1.3105718528650044E-5</v>
      </c>
      <c r="H78" s="11">
        <f t="shared" si="8"/>
        <v>6.1636280604246061E-9</v>
      </c>
      <c r="I78" s="1">
        <f t="shared" si="7"/>
        <v>2.8383660501191959E-9</v>
      </c>
      <c r="J78" s="1">
        <f t="shared" si="9"/>
        <v>3.0048891355484741E-3</v>
      </c>
      <c r="L78" s="18" t="s">
        <v>5</v>
      </c>
      <c r="AD78" s="13"/>
      <c r="AE78" s="13"/>
      <c r="AH78" s="17"/>
      <c r="AI78" s="13"/>
      <c r="AJ78" s="13"/>
      <c r="AK78" s="13"/>
    </row>
    <row r="79" spans="1:37" x14ac:dyDescent="0.25">
      <c r="A79" s="1">
        <v>710</v>
      </c>
      <c r="B79" s="1">
        <v>2.3443183685364442E-2</v>
      </c>
      <c r="C79" s="11">
        <f t="shared" si="10"/>
        <v>4.7805574503588625E-4</v>
      </c>
      <c r="E79" s="1">
        <f t="shared" si="5"/>
        <v>7.0364608599354545E-4</v>
      </c>
      <c r="F79" s="11">
        <f t="shared" si="11"/>
        <v>1.412177244575339E-5</v>
      </c>
      <c r="G79" s="1">
        <f t="shared" si="6"/>
        <v>1.5010379388434028E-5</v>
      </c>
      <c r="H79" s="11">
        <f t="shared" si="8"/>
        <v>4.3211612231880402E-9</v>
      </c>
      <c r="I79" s="1">
        <f t="shared" si="7"/>
        <v>1.0223497383763637E-9</v>
      </c>
      <c r="J79" s="1">
        <f t="shared" si="9"/>
        <v>4.083648333346613E-3</v>
      </c>
      <c r="AD79" s="13"/>
      <c r="AE79" s="13"/>
      <c r="AH79" s="17"/>
      <c r="AI79" s="13"/>
      <c r="AJ79" s="13"/>
      <c r="AK79" s="13"/>
    </row>
    <row r="80" spans="1:37" x14ac:dyDescent="0.25">
      <c r="A80" s="1">
        <v>720</v>
      </c>
      <c r="B80" s="1">
        <v>3.0449742129634867E-2</v>
      </c>
      <c r="C80" s="11">
        <f t="shared" si="10"/>
        <v>7.0065584442704251E-4</v>
      </c>
      <c r="E80" s="1">
        <f t="shared" si="5"/>
        <v>8.5725820573846496E-4</v>
      </c>
      <c r="F80" s="11">
        <f t="shared" si="11"/>
        <v>1.6507829783623228E-5</v>
      </c>
      <c r="G80" s="1">
        <f t="shared" si="6"/>
        <v>1.7001463472681771E-5</v>
      </c>
      <c r="H80" s="11">
        <f t="shared" si="8"/>
        <v>1.8477693519742155E-9</v>
      </c>
      <c r="I80" s="1">
        <f t="shared" si="7"/>
        <v>-1.2075298469220082E-9</v>
      </c>
      <c r="J80" s="1">
        <f t="shared" si="9"/>
        <v>7.0083050640290887E-3</v>
      </c>
      <c r="AD80" s="13"/>
      <c r="AE80" s="13"/>
      <c r="AH80" s="17"/>
      <c r="AI80" s="13"/>
      <c r="AJ80" s="13"/>
      <c r="AK80" s="13"/>
    </row>
    <row r="81" spans="1:37" x14ac:dyDescent="0.25">
      <c r="A81" s="1">
        <v>730</v>
      </c>
      <c r="B81" s="1">
        <v>4.0027075438771209E-2</v>
      </c>
      <c r="C81" s="11">
        <f t="shared" si="10"/>
        <v>9.5773333091363417E-4</v>
      </c>
      <c r="E81" s="1">
        <f t="shared" si="5"/>
        <v>1.03380268166601E-3</v>
      </c>
      <c r="F81" s="11">
        <f t="shared" si="11"/>
        <v>1.8825026931026121E-5</v>
      </c>
      <c r="G81" s="1">
        <f t="shared" si="6"/>
        <v>1.9029502943969E-5</v>
      </c>
      <c r="H81" s="11">
        <f t="shared" si="8"/>
        <v>-8.1445683228490089E-10</v>
      </c>
      <c r="I81" s="1">
        <f t="shared" si="7"/>
        <v>-3.8257662277614202E-9</v>
      </c>
      <c r="J81" s="1">
        <f t="shared" si="9"/>
        <v>1.2205914461045235E-2</v>
      </c>
      <c r="AD81" s="13"/>
      <c r="AE81" s="13"/>
      <c r="AH81" s="17"/>
      <c r="AI81" s="13"/>
      <c r="AJ81" s="13"/>
      <c r="AK81" s="13"/>
    </row>
    <row r="82" spans="1:37" x14ac:dyDescent="0.25">
      <c r="A82" s="1">
        <v>740</v>
      </c>
      <c r="B82" s="1">
        <v>5.0469867273704325E-2</v>
      </c>
      <c r="C82" s="11">
        <f t="shared" si="10"/>
        <v>1.0442791834933116E-3</v>
      </c>
      <c r="E82" s="1">
        <f t="shared" si="5"/>
        <v>1.2337587443589874E-3</v>
      </c>
      <c r="F82" s="11">
        <f t="shared" si="11"/>
        <v>2.1145932439878475E-5</v>
      </c>
      <c r="G82" s="1">
        <f t="shared" si="6"/>
        <v>2.1041253278610532E-5</v>
      </c>
      <c r="H82" s="11">
        <f t="shared" si="8"/>
        <v>-3.7942892213520316E-9</v>
      </c>
      <c r="I82" s="1">
        <f t="shared" si="7"/>
        <v>-6.801958060582044E-9</v>
      </c>
      <c r="J82" s="1">
        <f t="shared" si="9"/>
        <v>1.8061609743451109E-2</v>
      </c>
      <c r="AD82" s="13"/>
      <c r="AE82" s="13"/>
      <c r="AH82" s="17"/>
      <c r="AI82" s="13"/>
      <c r="AJ82" s="13"/>
      <c r="AK82" s="13"/>
    </row>
    <row r="83" spans="1:37" x14ac:dyDescent="0.25">
      <c r="A83" s="1">
        <v>750</v>
      </c>
      <c r="B83" s="1">
        <v>6.3461748421801092E-2</v>
      </c>
      <c r="C83" s="11">
        <f t="shared" si="10"/>
        <v>1.2991881148096767E-3</v>
      </c>
      <c r="E83" s="1">
        <f t="shared" si="5"/>
        <v>1.4567213304635795E-3</v>
      </c>
      <c r="F83" s="11">
        <f t="shared" si="11"/>
        <v>2.3502035297692022E-5</v>
      </c>
      <c r="G83" s="1">
        <f t="shared" si="6"/>
        <v>2.2977117828825022E-5</v>
      </c>
      <c r="H83" s="11">
        <f t="shared" si="8"/>
        <v>-7.3547777201799882E-9</v>
      </c>
      <c r="I83" s="1">
        <f t="shared" si="7"/>
        <v>-1.009394551251023E-8</v>
      </c>
      <c r="J83" s="1">
        <f t="shared" si="9"/>
        <v>2.6365466188694522E-2</v>
      </c>
      <c r="AD83" s="13"/>
      <c r="AE83" s="13"/>
      <c r="AH83" s="17"/>
      <c r="AI83" s="13"/>
      <c r="AJ83" s="13"/>
      <c r="AK83" s="13"/>
    </row>
    <row r="84" spans="1:37" x14ac:dyDescent="0.25">
      <c r="A84" s="1">
        <v>760</v>
      </c>
      <c r="B84" s="1">
        <v>7.81256358300291E-2</v>
      </c>
      <c r="C84" s="11">
        <f t="shared" si="10"/>
        <v>1.4663887408228008E-3</v>
      </c>
      <c r="E84" s="1">
        <f t="shared" si="5"/>
        <v>1.7037994503128278E-3</v>
      </c>
      <c r="F84" s="11">
        <f t="shared" si="11"/>
        <v>2.58968655171634E-5</v>
      </c>
      <c r="G84" s="1">
        <f t="shared" si="6"/>
        <v>2.4765886824635913E-5</v>
      </c>
      <c r="H84" s="11">
        <f t="shared" si="8"/>
        <v>-1.1577195297281874E-8</v>
      </c>
      <c r="I84" s="1">
        <f t="shared" si="7"/>
        <v>-1.36303896692762E-8</v>
      </c>
      <c r="J84" s="1">
        <f t="shared" si="9"/>
        <v>3.6381004008844448E-2</v>
      </c>
      <c r="AD84" s="13"/>
      <c r="AE84" s="13"/>
      <c r="AH84" s="17"/>
      <c r="AI84" s="13"/>
      <c r="AJ84" s="13"/>
      <c r="AK84" s="13"/>
    </row>
    <row r="85" spans="1:37" x14ac:dyDescent="0.25">
      <c r="A85" s="1">
        <v>770</v>
      </c>
      <c r="B85" s="1">
        <v>9.4820696277673311E-2</v>
      </c>
      <c r="C85" s="11">
        <f t="shared" si="10"/>
        <v>1.6695060447644212E-3</v>
      </c>
      <c r="E85" s="1">
        <f t="shared" si="5"/>
        <v>1.9746586408068475E-3</v>
      </c>
      <c r="F85" s="11">
        <f t="shared" si="11"/>
        <v>2.8401938768924774E-5</v>
      </c>
      <c r="G85" s="1">
        <f t="shared" si="6"/>
        <v>2.6323111914501167E-5</v>
      </c>
      <c r="H85" s="11">
        <f t="shared" si="8"/>
        <v>-1.6698340287740329E-8</v>
      </c>
      <c r="I85" s="1">
        <f t="shared" si="7"/>
        <v>-1.7305022582325274E-8</v>
      </c>
      <c r="J85" s="1">
        <f t="shared" si="9"/>
        <v>4.8647999272316916E-2</v>
      </c>
      <c r="AD85" s="13"/>
      <c r="AE85" s="13"/>
      <c r="AH85" s="17"/>
      <c r="AI85" s="13"/>
      <c r="AJ85" s="13"/>
      <c r="AK85" s="13"/>
    </row>
    <row r="86" spans="1:37" x14ac:dyDescent="0.25">
      <c r="A86" s="1">
        <v>780</v>
      </c>
      <c r="B86" s="1">
        <v>0.11738914260621659</v>
      </c>
      <c r="C86" s="11">
        <f t="shared" si="10"/>
        <v>2.256844632854328E-3</v>
      </c>
      <c r="E86" s="1">
        <f t="shared" si="5"/>
        <v>2.2718382256913233E-3</v>
      </c>
      <c r="F86" s="11">
        <f t="shared" si="11"/>
        <v>3.0522295185516367E-5</v>
      </c>
      <c r="G86" s="1">
        <f t="shared" si="6"/>
        <v>2.7546370198611614E-5</v>
      </c>
      <c r="H86" s="11">
        <f t="shared" si="8"/>
        <v>-2.1878679798094779E-8</v>
      </c>
      <c r="I86" s="1">
        <f t="shared" si="7"/>
        <v>-2.0963787908361997E-8</v>
      </c>
      <c r="J86" s="1">
        <f t="shared" si="9"/>
        <v>6.7243824746716085E-2</v>
      </c>
      <c r="AD86" s="13"/>
      <c r="AE86" s="13"/>
      <c r="AH86" s="17"/>
      <c r="AI86" s="13"/>
      <c r="AJ86" s="13"/>
      <c r="AK86" s="13"/>
    </row>
    <row r="87" spans="1:37" x14ac:dyDescent="0.25">
      <c r="A87" s="1">
        <v>790</v>
      </c>
      <c r="B87" s="1">
        <v>0.1409651834801286</v>
      </c>
      <c r="C87" s="11">
        <f t="shared" si="10"/>
        <v>2.3576040873912003E-3</v>
      </c>
      <c r="E87" s="1">
        <f t="shared" si="5"/>
        <v>2.5851045445171748E-3</v>
      </c>
      <c r="F87" s="11">
        <f t="shared" si="11"/>
        <v>3.2047625135244371E-5</v>
      </c>
      <c r="G87" s="1">
        <f t="shared" si="6"/>
        <v>2.8332054886760165E-5</v>
      </c>
      <c r="H87" s="11">
        <f t="shared" si="8"/>
        <v>-2.6654069417412152E-8</v>
      </c>
      <c r="I87" s="1">
        <f t="shared" si="7"/>
        <v>-2.4435993651418545E-8</v>
      </c>
      <c r="J87" s="1">
        <f t="shared" si="9"/>
        <v>8.755007436087385E-2</v>
      </c>
      <c r="AD87" s="13"/>
      <c r="AE87" s="13"/>
      <c r="AH87" s="17"/>
      <c r="AI87" s="13"/>
      <c r="AJ87" s="13"/>
      <c r="AK87" s="13"/>
    </row>
    <row r="88" spans="1:37" x14ac:dyDescent="0.25">
      <c r="A88" s="1">
        <v>800</v>
      </c>
      <c r="B88" s="1">
        <v>0.16990443872144989</v>
      </c>
      <c r="C88" s="11">
        <f t="shared" si="10"/>
        <v>2.8939255241321295E-3</v>
      </c>
      <c r="E88" s="1">
        <f t="shared" si="5"/>
        <v>2.9127907283962107E-3</v>
      </c>
      <c r="F88" s="11">
        <f t="shared" si="11"/>
        <v>3.292263482815188E-5</v>
      </c>
      <c r="G88" s="1">
        <f t="shared" si="6"/>
        <v>2.8584658186560473E-5</v>
      </c>
      <c r="H88" s="11">
        <f t="shared" si="8"/>
        <v>-3.0862946236151309E-8</v>
      </c>
      <c r="I88" s="1">
        <f t="shared" si="7"/>
        <v>-2.7553296755711791E-8</v>
      </c>
      <c r="J88" s="1">
        <f t="shared" si="9"/>
        <v>0.11415745121571372</v>
      </c>
      <c r="AD88" s="13"/>
      <c r="AE88" s="13"/>
      <c r="AH88" s="17"/>
      <c r="AI88" s="13"/>
      <c r="AJ88" s="13"/>
      <c r="AK88" s="13"/>
    </row>
    <row r="89" spans="1:37" x14ac:dyDescent="0.25">
      <c r="A89" s="1">
        <v>810</v>
      </c>
      <c r="B89" s="1">
        <v>0.20168132888784029</v>
      </c>
      <c r="C89" s="11">
        <f t="shared" si="10"/>
        <v>3.1776890166390404E-3</v>
      </c>
      <c r="E89" s="1">
        <f t="shared" ref="E89:E152" si="12">(C81*$L$5+C82*$M$5+C83*$N$5+C84*$O$5+C85*$P$5+C86*$Q$5+C87*$R$5+C88*$S$5+C89*$T$5+C90*$U$5+C91*$V$5+C92*$W$5+C93*$X$5+C94*$Y$5+C95*$Z$5+C96*$AA$5+C97*$AB$5)/SUM($L$5:$AB$5)</f>
        <v>3.2435572410802124E-3</v>
      </c>
      <c r="F89" s="11">
        <f t="shared" si="11"/>
        <v>3.3101832003963169E-5</v>
      </c>
      <c r="G89" s="1">
        <f t="shared" si="6"/>
        <v>2.8220002561637755E-5</v>
      </c>
      <c r="H89" s="11">
        <f t="shared" si="8"/>
        <v>-3.4537314964335206E-8</v>
      </c>
      <c r="I89" s="1">
        <f t="shared" si="7"/>
        <v>-3.0155605769741024E-8</v>
      </c>
      <c r="J89" s="1">
        <f t="shared" si="9"/>
        <v>0.14475507111302235</v>
      </c>
      <c r="AD89" s="13"/>
      <c r="AE89" s="13"/>
      <c r="AH89" s="17"/>
      <c r="AI89" s="13"/>
      <c r="AJ89" s="13"/>
      <c r="AK89" s="13"/>
    </row>
    <row r="90" spans="1:37" x14ac:dyDescent="0.25">
      <c r="A90" s="1">
        <v>820</v>
      </c>
      <c r="B90" s="1">
        <v>0.2383099868807336</v>
      </c>
      <c r="C90" s="11">
        <f t="shared" si="10"/>
        <v>3.6628657992893304E-3</v>
      </c>
      <c r="E90" s="1">
        <f t="shared" si="12"/>
        <v>3.5748273684754741E-3</v>
      </c>
      <c r="F90" s="11">
        <f t="shared" si="11"/>
        <v>3.2700405785242263E-5</v>
      </c>
      <c r="G90" s="1">
        <f t="shared" ref="G90:G153" si="13">(F82*$L$5+F83*$M$5+F84*$N$5+F85*$O$5+F86*$P$5+F87*$Q$5+F88*$R$5+F89*$S$5+F90*$T$5+F91*$U$5+F92*$V$5+F93*$W$5+F94*$X$5+F95*$Y$5+F96*$Z$5+F97*$AA$5+F98*$AB$5)/SUM($L$5:$AB$5)</f>
        <v>2.7164600637428333E-5</v>
      </c>
      <c r="H90" s="11">
        <f t="shared" si="8"/>
        <v>-3.7991912656898051E-8</v>
      </c>
      <c r="I90" s="1">
        <f t="shared" si="7"/>
        <v>-3.20862440192285E-8</v>
      </c>
      <c r="J90" s="1">
        <f t="shared" si="9"/>
        <v>0.18155532319185627</v>
      </c>
      <c r="AD90" s="13"/>
      <c r="AE90" s="13"/>
      <c r="AH90" s="17"/>
      <c r="AI90" s="13"/>
      <c r="AJ90" s="13"/>
      <c r="AK90" s="13"/>
    </row>
    <row r="91" spans="1:37" x14ac:dyDescent="0.25">
      <c r="A91" s="1">
        <v>830</v>
      </c>
      <c r="B91" s="1">
        <v>0.27706563124913575</v>
      </c>
      <c r="C91" s="11">
        <f t="shared" si="10"/>
        <v>3.8755644368402148E-3</v>
      </c>
      <c r="E91" s="1">
        <f t="shared" si="12"/>
        <v>3.8975653567850576E-3</v>
      </c>
      <c r="F91" s="11">
        <f t="shared" si="11"/>
        <v>3.1564011856461801E-5</v>
      </c>
      <c r="G91" s="1">
        <f t="shared" si="13"/>
        <v>2.534936046008095E-5</v>
      </c>
      <c r="H91" s="11">
        <f t="shared" si="8"/>
        <v>-4.0864158495903769E-8</v>
      </c>
      <c r="I91" s="1">
        <f t="shared" ref="I91:I154" si="14">(H83*$L$5+H84*$M$5+H85*$N$5+H86*$O$5+H87*$P$5+H88*$Q$5+H89*$R$5+H90*$S$5+H91*$T$5+H92*$U$5+H93*$V$5+H94*$W$5+H95*$X$5+H96*$Y$5+H97*$Z$5+H98*$AA$5+H99*$AB$5)/SUM($L$5:$AB$5)</f>
        <v>-3.3175980320742862E-8</v>
      </c>
      <c r="J91" s="1">
        <f t="shared" si="9"/>
        <v>0.22203385656375238</v>
      </c>
      <c r="AD91" s="13"/>
      <c r="AE91" s="13"/>
      <c r="AH91" s="17"/>
      <c r="AI91" s="13"/>
      <c r="AJ91" s="13"/>
      <c r="AK91" s="13"/>
    </row>
    <row r="92" spans="1:37" x14ac:dyDescent="0.25">
      <c r="A92" s="1">
        <v>840</v>
      </c>
      <c r="B92" s="1">
        <v>0.32122259186807384</v>
      </c>
      <c r="C92" s="11">
        <f t="shared" si="10"/>
        <v>4.4156960618938089E-3</v>
      </c>
      <c r="E92" s="1">
        <f t="shared" si="12"/>
        <v>4.2061076056047102E-3</v>
      </c>
      <c r="F92" s="11">
        <f t="shared" si="11"/>
        <v>2.9349555887038006E-5</v>
      </c>
      <c r="G92" s="1">
        <f t="shared" si="13"/>
        <v>2.2716837112815492E-5</v>
      </c>
      <c r="H92" s="11">
        <f t="shared" ref="H92:H155" si="15">(G91-2*G92+G93)/(A93-A91)</f>
        <v>-4.2308351537117561E-8</v>
      </c>
      <c r="I92" s="1">
        <f t="shared" si="14"/>
        <v>-3.3257439868595318E-8</v>
      </c>
      <c r="J92" s="1">
        <f t="shared" si="9"/>
        <v>0.26964871420175213</v>
      </c>
      <c r="AD92" s="13"/>
      <c r="AE92" s="13"/>
      <c r="AH92" s="17"/>
      <c r="AI92" s="13"/>
      <c r="AJ92" s="13"/>
      <c r="AK92" s="13"/>
    </row>
    <row r="93" spans="1:37" x14ac:dyDescent="0.25">
      <c r="A93" s="1">
        <v>850</v>
      </c>
      <c r="B93" s="1">
        <v>0.36861415450023205</v>
      </c>
      <c r="C93" s="11">
        <f t="shared" si="10"/>
        <v>4.7391562632158211E-3</v>
      </c>
      <c r="E93" s="1">
        <f t="shared" si="12"/>
        <v>4.4845564745258177E-3</v>
      </c>
      <c r="F93" s="11">
        <f t="shared" si="11"/>
        <v>2.5882200395543896E-5</v>
      </c>
      <c r="G93" s="1">
        <f t="shared" si="13"/>
        <v>1.9238146734807682E-5</v>
      </c>
      <c r="H93" s="11">
        <f t="shared" si="15"/>
        <v>-4.1921604638479621E-8</v>
      </c>
      <c r="I93" s="1">
        <f t="shared" si="14"/>
        <v>-3.2203444530127107E-8</v>
      </c>
      <c r="J93" s="1">
        <f t="shared" si="9"/>
        <v>0.3223530876878738</v>
      </c>
      <c r="AD93" s="13"/>
      <c r="AE93" s="13"/>
      <c r="AH93" s="17"/>
      <c r="AI93" s="13"/>
      <c r="AJ93" s="13"/>
      <c r="AK93" s="13"/>
    </row>
    <row r="94" spans="1:37" x14ac:dyDescent="0.25">
      <c r="A94" s="1">
        <v>860</v>
      </c>
      <c r="B94" s="1">
        <v>0.41933861101822634</v>
      </c>
      <c r="C94" s="11">
        <f t="shared" si="10"/>
        <v>5.0724456517994287E-3</v>
      </c>
      <c r="E94" s="1">
        <f t="shared" si="12"/>
        <v>4.7237516135155882E-3</v>
      </c>
      <c r="F94" s="11">
        <f t="shared" si="11"/>
        <v>2.1301519210852916E-5</v>
      </c>
      <c r="G94" s="1">
        <f t="shared" si="13"/>
        <v>1.492102426403028E-5</v>
      </c>
      <c r="H94" s="11">
        <f t="shared" si="15"/>
        <v>-3.9841401882531765E-8</v>
      </c>
      <c r="I94" s="1">
        <f t="shared" si="14"/>
        <v>-2.9944141002782035E-8</v>
      </c>
      <c r="J94" s="1">
        <f t="shared" si="9"/>
        <v>0.38027966175773881</v>
      </c>
      <c r="AD94" s="13"/>
      <c r="AE94" s="13"/>
      <c r="AH94" s="17"/>
      <c r="AI94" s="13"/>
      <c r="AJ94" s="13"/>
      <c r="AK94" s="13"/>
    </row>
    <row r="95" spans="1:37" x14ac:dyDescent="0.25">
      <c r="A95" s="1">
        <v>870</v>
      </c>
      <c r="B95" s="1">
        <v>0.47368247235129185</v>
      </c>
      <c r="C95" s="11">
        <f t="shared" si="10"/>
        <v>5.4343861333065509E-3</v>
      </c>
      <c r="E95" s="1">
        <f t="shared" si="12"/>
        <v>4.9105868587428761E-3</v>
      </c>
      <c r="F95" s="11">
        <f t="shared" si="11"/>
        <v>1.5624014783527634E-5</v>
      </c>
      <c r="G95" s="1">
        <f t="shared" si="13"/>
        <v>9.8070737556022433E-6</v>
      </c>
      <c r="H95" s="11">
        <f t="shared" si="15"/>
        <v>-3.6052085880097661E-8</v>
      </c>
      <c r="I95" s="1">
        <f t="shared" si="14"/>
        <v>-2.6464218466378185E-8</v>
      </c>
      <c r="J95" s="1">
        <f t="shared" si="9"/>
        <v>0.44366927419200686</v>
      </c>
      <c r="AD95" s="13"/>
      <c r="AE95" s="13"/>
      <c r="AH95" s="17"/>
      <c r="AI95" s="13"/>
      <c r="AJ95" s="13"/>
      <c r="AK95" s="13"/>
    </row>
    <row r="96" spans="1:37" x14ac:dyDescent="0.25">
      <c r="A96" s="1">
        <v>880</v>
      </c>
      <c r="B96" s="1">
        <v>0.52869354966727089</v>
      </c>
      <c r="C96" s="11">
        <f t="shared" si="10"/>
        <v>5.5011077315979037E-3</v>
      </c>
      <c r="E96" s="1">
        <f t="shared" si="12"/>
        <v>5.0362319091861408E-3</v>
      </c>
      <c r="F96" s="11">
        <f t="shared" si="11"/>
        <v>8.9860140378658557E-6</v>
      </c>
      <c r="G96" s="1">
        <f t="shared" si="13"/>
        <v>3.9720815295722528E-6</v>
      </c>
      <c r="H96" s="11">
        <f t="shared" si="15"/>
        <v>-3.0724653155421821E-8</v>
      </c>
      <c r="I96" s="1">
        <f t="shared" si="14"/>
        <v>-2.180422791935365E-8</v>
      </c>
      <c r="J96" s="1">
        <f t="shared" si="9"/>
        <v>0.50944273509278826</v>
      </c>
      <c r="AD96" s="13"/>
      <c r="AE96" s="13"/>
      <c r="AH96" s="17"/>
      <c r="AI96" s="13"/>
      <c r="AJ96" s="13"/>
      <c r="AK96" s="13"/>
    </row>
    <row r="97" spans="1:37" x14ac:dyDescent="0.25">
      <c r="A97" s="1">
        <v>890</v>
      </c>
      <c r="B97" s="1">
        <v>0.58428656903157661</v>
      </c>
      <c r="C97" s="11">
        <f t="shared" si="10"/>
        <v>5.559301936430572E-3</v>
      </c>
      <c r="E97" s="1">
        <f t="shared" si="12"/>
        <v>5.0903071395001932E-3</v>
      </c>
      <c r="F97" s="11">
        <f t="shared" si="11"/>
        <v>1.7255243079844323E-6</v>
      </c>
      <c r="G97" s="1">
        <f t="shared" si="13"/>
        <v>-2.4774037595661742E-6</v>
      </c>
      <c r="H97" s="11">
        <f t="shared" si="15"/>
        <v>-2.433253238410583E-8</v>
      </c>
      <c r="I97" s="1">
        <f t="shared" si="14"/>
        <v>-1.6054309834048768E-8</v>
      </c>
      <c r="J97" s="1">
        <f t="shared" si="9"/>
        <v>0.57731501575054034</v>
      </c>
      <c r="AD97" s="13"/>
      <c r="AE97" s="13"/>
      <c r="AH97" s="17"/>
      <c r="AI97" s="13"/>
      <c r="AJ97" s="13"/>
      <c r="AK97" s="13"/>
    </row>
    <row r="98" spans="1:37" x14ac:dyDescent="0.25">
      <c r="A98" s="1">
        <v>900</v>
      </c>
      <c r="B98" s="1">
        <v>0.64124171883620851</v>
      </c>
      <c r="C98" s="11">
        <f t="shared" si="10"/>
        <v>5.6955149804631903E-3</v>
      </c>
      <c r="E98" s="1">
        <f t="shared" si="12"/>
        <v>5.0707423953458295E-3</v>
      </c>
      <c r="F98" s="11">
        <f t="shared" si="11"/>
        <v>-6.2546160179181678E-6</v>
      </c>
      <c r="G98" s="1">
        <f t="shared" si="13"/>
        <v>-9.4135396963867186E-6</v>
      </c>
      <c r="H98" s="11">
        <f t="shared" si="15"/>
        <v>-1.6517067352761889E-8</v>
      </c>
      <c r="I98" s="1">
        <f t="shared" si="14"/>
        <v>-9.3393442264532896E-9</v>
      </c>
      <c r="J98" s="1">
        <f t="shared" si="9"/>
        <v>0.64781592479312733</v>
      </c>
      <c r="AD98" s="13"/>
      <c r="AE98" s="13"/>
      <c r="AH98" s="17"/>
      <c r="AI98" s="13"/>
      <c r="AJ98" s="13"/>
      <c r="AK98" s="13"/>
    </row>
    <row r="99" spans="1:37" x14ac:dyDescent="0.25">
      <c r="A99" s="1">
        <v>910</v>
      </c>
      <c r="B99" s="1">
        <v>0.69801066885345753</v>
      </c>
      <c r="C99" s="11">
        <f t="shared" si="10"/>
        <v>5.6768950017249018E-3</v>
      </c>
      <c r="E99" s="1">
        <f t="shared" si="12"/>
        <v>4.9652148191418298E-3</v>
      </c>
      <c r="F99" s="11">
        <f t="shared" si="11"/>
        <v>-1.497111386471895E-5</v>
      </c>
      <c r="G99" s="1">
        <f t="shared" si="13"/>
        <v>-1.6680016980262502E-5</v>
      </c>
      <c r="H99" s="11">
        <f t="shared" si="15"/>
        <v>-7.0563106956896092E-9</v>
      </c>
      <c r="I99" s="1">
        <f t="shared" si="14"/>
        <v>-1.8383502337758956E-9</v>
      </c>
      <c r="J99" s="1">
        <f t="shared" si="9"/>
        <v>0.71907414734419095</v>
      </c>
      <c r="AD99" s="13"/>
      <c r="AE99" s="13"/>
      <c r="AH99" s="17"/>
      <c r="AI99" s="13"/>
      <c r="AJ99" s="13"/>
      <c r="AK99" s="13"/>
    </row>
    <row r="100" spans="1:37" x14ac:dyDescent="0.25">
      <c r="A100" s="1">
        <v>920</v>
      </c>
      <c r="B100" s="1">
        <v>0.75358061676848487</v>
      </c>
      <c r="C100" s="11">
        <f t="shared" si="10"/>
        <v>5.556994791502734E-3</v>
      </c>
      <c r="E100" s="1">
        <f t="shared" si="12"/>
        <v>4.7713201180514505E-3</v>
      </c>
      <c r="F100" s="11">
        <f t="shared" si="11"/>
        <v>-2.4217845490317592E-5</v>
      </c>
      <c r="G100" s="1">
        <f t="shared" si="13"/>
        <v>-2.4087620478052078E-5</v>
      </c>
      <c r="H100" s="11">
        <f t="shared" si="15"/>
        <v>3.7363892761599239E-9</v>
      </c>
      <c r="I100" s="1">
        <f t="shared" si="14"/>
        <v>6.2013287361263102E-9</v>
      </c>
      <c r="J100" s="1">
        <f t="shared" si="9"/>
        <v>0.78966629446367509</v>
      </c>
      <c r="AD100" s="13"/>
      <c r="AE100" s="13"/>
      <c r="AH100" s="17"/>
      <c r="AI100" s="13"/>
      <c r="AJ100" s="13"/>
      <c r="AK100" s="13"/>
    </row>
    <row r="101" spans="1:37" x14ac:dyDescent="0.25">
      <c r="A101" s="1">
        <v>930</v>
      </c>
      <c r="B101" s="1">
        <v>0.80452701914044589</v>
      </c>
      <c r="C101" s="11">
        <f t="shared" si="10"/>
        <v>5.0946402371961023E-3</v>
      </c>
      <c r="E101" s="1">
        <f t="shared" si="12"/>
        <v>4.480857909335478E-3</v>
      </c>
      <c r="F101" s="11">
        <f t="shared" si="11"/>
        <v>-3.3342453013746057E-5</v>
      </c>
      <c r="G101" s="1">
        <f t="shared" si="13"/>
        <v>-3.1420496190318455E-5</v>
      </c>
      <c r="H101" s="11">
        <f t="shared" si="15"/>
        <v>1.4709920437917504E-8</v>
      </c>
      <c r="I101" s="1">
        <f t="shared" si="14"/>
        <v>1.4476114766997279E-8</v>
      </c>
      <c r="J101" s="1">
        <f t="shared" si="9"/>
        <v>0.85568572751174865</v>
      </c>
      <c r="AD101" s="13"/>
      <c r="AE101" s="13"/>
      <c r="AH101" s="17"/>
      <c r="AI101" s="13"/>
      <c r="AJ101" s="13"/>
      <c r="AK101" s="13"/>
    </row>
    <row r="102" spans="1:37" x14ac:dyDescent="0.25">
      <c r="A102" s="1">
        <v>940</v>
      </c>
      <c r="B102" s="1">
        <v>0.85285073575214809</v>
      </c>
      <c r="C102" s="11">
        <f t="shared" si="10"/>
        <v>4.8323716611702204E-3</v>
      </c>
      <c r="E102" s="1">
        <f t="shared" si="12"/>
        <v>4.1044710577765294E-3</v>
      </c>
      <c r="F102" s="11">
        <f t="shared" si="11"/>
        <v>-4.2045464240413318E-5</v>
      </c>
      <c r="G102" s="1">
        <f t="shared" si="13"/>
        <v>-3.8459173493826482E-5</v>
      </c>
      <c r="H102" s="11">
        <f t="shared" si="15"/>
        <v>2.5363949319349578E-8</v>
      </c>
      <c r="I102" s="1">
        <f t="shared" si="14"/>
        <v>2.2669548761668936E-8</v>
      </c>
      <c r="J102" s="1">
        <f t="shared" si="9"/>
        <v>0.91863814495138485</v>
      </c>
      <c r="AD102" s="13"/>
      <c r="AE102" s="13"/>
      <c r="AH102" s="17"/>
      <c r="AI102" s="13"/>
      <c r="AJ102" s="13"/>
      <c r="AK102" s="13"/>
    </row>
    <row r="103" spans="1:37" x14ac:dyDescent="0.25">
      <c r="A103" s="1">
        <v>950</v>
      </c>
      <c r="B103" s="1">
        <v>0.89519307439288276</v>
      </c>
      <c r="C103" s="11">
        <f t="shared" si="10"/>
        <v>4.2342338640734669E-3</v>
      </c>
      <c r="E103" s="1">
        <f t="shared" si="12"/>
        <v>3.6399486245272117E-3</v>
      </c>
      <c r="F103" s="11">
        <f t="shared" si="11"/>
        <v>-5.0341971396920379E-5</v>
      </c>
      <c r="G103" s="1">
        <f t="shared" si="13"/>
        <v>-4.4990571810947517E-5</v>
      </c>
      <c r="H103" s="11">
        <f t="shared" si="15"/>
        <v>3.5885676256437945E-8</v>
      </c>
      <c r="I103" s="1">
        <f t="shared" si="14"/>
        <v>3.0470842344353017E-8</v>
      </c>
      <c r="J103" s="1">
        <f t="shared" si="9"/>
        <v>0.97468184257453205</v>
      </c>
      <c r="AD103" s="13"/>
      <c r="AE103" s="13"/>
      <c r="AH103" s="17"/>
      <c r="AI103" s="13"/>
      <c r="AJ103" s="13"/>
      <c r="AK103" s="13"/>
    </row>
    <row r="104" spans="1:37" x14ac:dyDescent="0.25">
      <c r="A104" s="1">
        <v>960</v>
      </c>
      <c r="B104" s="1">
        <v>0.93174829295541062</v>
      </c>
      <c r="C104" s="11">
        <f t="shared" si="10"/>
        <v>3.6555218562527858E-3</v>
      </c>
      <c r="E104" s="1">
        <f t="shared" si="12"/>
        <v>3.0976316298381218E-3</v>
      </c>
      <c r="F104" s="11">
        <f t="shared" si="11"/>
        <v>-5.7678644744219106E-5</v>
      </c>
      <c r="G104" s="1">
        <f t="shared" si="13"/>
        <v>-5.0804256602939794E-5</v>
      </c>
      <c r="H104" s="11">
        <f t="shared" si="15"/>
        <v>4.5360016898174331E-8</v>
      </c>
      <c r="I104" s="1">
        <f t="shared" si="14"/>
        <v>3.7565685670798183E-8</v>
      </c>
      <c r="J104" s="1">
        <f t="shared" si="9"/>
        <v>1.0235293405886412</v>
      </c>
      <c r="AD104" s="13"/>
      <c r="AE104" s="13"/>
      <c r="AH104" s="17"/>
      <c r="AI104" s="13"/>
      <c r="AJ104" s="13"/>
      <c r="AK104" s="13"/>
    </row>
    <row r="105" spans="1:37" x14ac:dyDescent="0.25">
      <c r="A105" s="1">
        <v>970</v>
      </c>
      <c r="B105" s="1">
        <v>0.9602228524087959</v>
      </c>
      <c r="C105" s="11">
        <f t="shared" si="10"/>
        <v>2.8474559453385284E-3</v>
      </c>
      <c r="E105" s="1">
        <f t="shared" si="12"/>
        <v>2.4863757296428295E-3</v>
      </c>
      <c r="F105" s="11">
        <f t="shared" si="11"/>
        <v>-6.3849535171295983E-5</v>
      </c>
      <c r="G105" s="1">
        <f t="shared" si="13"/>
        <v>-5.5710741056968584E-5</v>
      </c>
      <c r="H105" s="11">
        <f t="shared" si="15"/>
        <v>5.3488893707276752E-8</v>
      </c>
      <c r="I105" s="1">
        <f t="shared" si="14"/>
        <v>4.3666932943636983E-8</v>
      </c>
      <c r="J105" s="1">
        <f t="shared" si="9"/>
        <v>1.0624506775686817</v>
      </c>
      <c r="AD105" s="13"/>
      <c r="AE105" s="13"/>
      <c r="AH105" s="17"/>
      <c r="AI105" s="13"/>
      <c r="AJ105" s="13"/>
      <c r="AK105" s="13"/>
    </row>
    <row r="106" spans="1:37" x14ac:dyDescent="0.25">
      <c r="A106" s="1">
        <v>980</v>
      </c>
      <c r="B106" s="1">
        <v>0.98282125657666919</v>
      </c>
      <c r="C106" s="11">
        <f t="shared" si="10"/>
        <v>2.2598404167873285E-3</v>
      </c>
      <c r="E106" s="1">
        <f t="shared" si="12"/>
        <v>1.820640926412202E-3</v>
      </c>
      <c r="F106" s="11">
        <f t="shared" si="11"/>
        <v>-6.8890288674434481E-5</v>
      </c>
      <c r="G106" s="1">
        <f t="shared" si="13"/>
        <v>-5.9547447636851839E-5</v>
      </c>
      <c r="H106" s="11">
        <f t="shared" si="15"/>
        <v>6.0366730773477983E-8</v>
      </c>
      <c r="I106" s="1">
        <f t="shared" si="14"/>
        <v>4.8523746275878158E-8</v>
      </c>
      <c r="J106" s="1">
        <f t="shared" si="9"/>
        <v>1.0932730510423669</v>
      </c>
      <c r="AD106" s="13"/>
      <c r="AE106" s="13"/>
      <c r="AH106" s="17"/>
      <c r="AI106" s="13"/>
      <c r="AJ106" s="13"/>
      <c r="AK106" s="13"/>
    </row>
    <row r="107" spans="1:37" x14ac:dyDescent="0.25">
      <c r="A107" s="1">
        <v>990</v>
      </c>
      <c r="B107" s="1">
        <v>0.99532477205933634</v>
      </c>
      <c r="C107" s="11">
        <f t="shared" si="10"/>
        <v>1.2503515482667148E-3</v>
      </c>
      <c r="E107" s="1">
        <f t="shared" si="12"/>
        <v>1.1085699561541398E-3</v>
      </c>
      <c r="F107" s="11">
        <f t="shared" si="11"/>
        <v>-7.2368713151274209E-5</v>
      </c>
      <c r="G107" s="1">
        <f t="shared" si="13"/>
        <v>-6.2176819601265541E-5</v>
      </c>
      <c r="H107" s="11">
        <f t="shared" si="15"/>
        <v>6.5171479450446072E-8</v>
      </c>
      <c r="I107" s="1">
        <f t="shared" si="14"/>
        <v>5.1918229069328203E-8</v>
      </c>
      <c r="J107" s="1">
        <f t="shared" si="9"/>
        <v>1.111454864798727</v>
      </c>
      <c r="AD107" s="13"/>
      <c r="AE107" s="13"/>
      <c r="AH107" s="17"/>
      <c r="AI107" s="13"/>
      <c r="AJ107" s="13"/>
      <c r="AK107" s="13"/>
    </row>
    <row r="108" spans="1:37" x14ac:dyDescent="0.25">
      <c r="A108" s="1">
        <v>1000</v>
      </c>
      <c r="B108" s="1">
        <v>1.0006566429429746</v>
      </c>
      <c r="C108" s="11">
        <f t="shared" si="10"/>
        <v>5.3318708836382902E-4</v>
      </c>
      <c r="E108" s="1">
        <f t="shared" si="12"/>
        <v>3.7326666338671798E-4</v>
      </c>
      <c r="F108" s="11">
        <f t="shared" si="11"/>
        <v>-7.4073856841696981E-5</v>
      </c>
      <c r="G108" s="1">
        <f t="shared" si="13"/>
        <v>-6.3502761976670321E-5</v>
      </c>
      <c r="H108" s="11">
        <f t="shared" si="15"/>
        <v>6.7512774420729131E-8</v>
      </c>
      <c r="I108" s="1">
        <f t="shared" si="14"/>
        <v>5.3699045682647722E-8</v>
      </c>
      <c r="J108" s="1">
        <f t="shared" si="9"/>
        <v>1.1196943814820963</v>
      </c>
      <c r="AD108" s="13"/>
      <c r="AE108" s="13"/>
      <c r="AH108" s="17"/>
      <c r="AI108" s="13"/>
      <c r="AJ108" s="13"/>
      <c r="AK108" s="13"/>
    </row>
    <row r="109" spans="1:37" x14ac:dyDescent="0.25">
      <c r="A109" s="1">
        <v>1010</v>
      </c>
      <c r="B109" s="1">
        <v>0.99482121322789652</v>
      </c>
      <c r="C109" s="11">
        <f t="shared" si="10"/>
        <v>-5.8354297150781109E-4</v>
      </c>
      <c r="E109" s="1">
        <f t="shared" si="12"/>
        <v>-3.7290718067979991E-4</v>
      </c>
      <c r="F109" s="11">
        <f t="shared" si="11"/>
        <v>-7.3946752209717948E-5</v>
      </c>
      <c r="G109" s="1">
        <f t="shared" si="13"/>
        <v>-6.3478448863660519E-5</v>
      </c>
      <c r="H109" s="11">
        <f t="shared" si="15"/>
        <v>6.7380608986693295E-8</v>
      </c>
      <c r="I109" s="1">
        <f t="shared" si="14"/>
        <v>5.3797335423215862E-8</v>
      </c>
      <c r="J109" s="1">
        <f t="shared" si="9"/>
        <v>1.1138894397169687</v>
      </c>
      <c r="AD109" s="13"/>
      <c r="AE109" s="13"/>
      <c r="AH109" s="17"/>
      <c r="AI109" s="13"/>
      <c r="AJ109" s="13"/>
      <c r="AK109" s="13"/>
    </row>
    <row r="110" spans="1:37" x14ac:dyDescent="0.25">
      <c r="A110" s="1">
        <v>1020</v>
      </c>
      <c r="B110" s="1">
        <v>0.98295809665006961</v>
      </c>
      <c r="C110" s="11">
        <f t="shared" si="10"/>
        <v>-1.1863116577826905E-3</v>
      </c>
      <c r="E110" s="1">
        <f t="shared" si="12"/>
        <v>-1.1056683808076408E-3</v>
      </c>
      <c r="F110" s="11">
        <f t="shared" si="11"/>
        <v>-7.2204390805103951E-5</v>
      </c>
      <c r="G110" s="1">
        <f t="shared" si="13"/>
        <v>-6.2106523570916851E-5</v>
      </c>
      <c r="H110" s="11">
        <f t="shared" si="15"/>
        <v>6.5138677480808794E-8</v>
      </c>
      <c r="I110" s="1">
        <f t="shared" si="14"/>
        <v>5.2224512861191463E-8</v>
      </c>
      <c r="J110" s="1">
        <f t="shared" si="9"/>
        <v>1.0991904829757879</v>
      </c>
      <c r="AD110" s="13"/>
      <c r="AE110" s="13"/>
      <c r="AH110" s="17"/>
      <c r="AI110" s="13"/>
      <c r="AJ110" s="13"/>
      <c r="AK110" s="13"/>
    </row>
    <row r="111" spans="1:37" x14ac:dyDescent="0.25">
      <c r="A111" s="1">
        <v>1030</v>
      </c>
      <c r="B111" s="1">
        <v>0.96082414607211586</v>
      </c>
      <c r="C111" s="11">
        <f t="shared" si="10"/>
        <v>-2.2133950577953752E-3</v>
      </c>
      <c r="E111" s="1">
        <f t="shared" si="12"/>
        <v>-1.816994996781879E-3</v>
      </c>
      <c r="F111" s="11">
        <f t="shared" si="11"/>
        <v>-6.8883530979023524E-5</v>
      </c>
      <c r="G111" s="1">
        <f t="shared" si="13"/>
        <v>-5.9431824728557007E-5</v>
      </c>
      <c r="H111" s="11">
        <f t="shared" si="15"/>
        <v>6.0886129906184499E-8</v>
      </c>
      <c r="I111" s="1">
        <f t="shared" si="14"/>
        <v>4.9058830226308206E-8</v>
      </c>
      <c r="J111" s="1">
        <f t="shared" si="9"/>
        <v>1.0714642303883626</v>
      </c>
      <c r="AD111" s="13"/>
      <c r="AE111" s="13"/>
      <c r="AH111" s="17"/>
      <c r="AI111" s="13"/>
      <c r="AJ111" s="13"/>
      <c r="AK111" s="13"/>
    </row>
    <row r="112" spans="1:37" x14ac:dyDescent="0.25">
      <c r="A112" s="1">
        <v>1040</v>
      </c>
      <c r="B112" s="1">
        <v>0.93177077206937753</v>
      </c>
      <c r="C112" s="11">
        <f t="shared" si="10"/>
        <v>-2.9053374002738332E-3</v>
      </c>
      <c r="E112" s="1">
        <f t="shared" si="12"/>
        <v>-2.4833390003881112E-3</v>
      </c>
      <c r="F112" s="11">
        <f t="shared" si="11"/>
        <v>-6.3850666469265796E-5</v>
      </c>
      <c r="G112" s="1">
        <f t="shared" si="13"/>
        <v>-5.5539403288073473E-5</v>
      </c>
      <c r="H112" s="11">
        <f t="shared" si="15"/>
        <v>5.4390283640055477E-8</v>
      </c>
      <c r="I112" s="1">
        <f t="shared" si="14"/>
        <v>4.4438459252389853E-8</v>
      </c>
      <c r="J112" s="1">
        <f t="shared" si="9"/>
        <v>1.0342639237083382</v>
      </c>
      <c r="AD112" s="13"/>
      <c r="AE112" s="13"/>
      <c r="AH112" s="17"/>
      <c r="AI112" s="13"/>
      <c r="AJ112" s="13"/>
      <c r="AK112" s="13"/>
    </row>
    <row r="113" spans="1:37" x14ac:dyDescent="0.25">
      <c r="A113" s="1">
        <v>1050</v>
      </c>
      <c r="B113" s="1">
        <v>0.89469683440134207</v>
      </c>
      <c r="C113" s="11">
        <f t="shared" si="10"/>
        <v>-3.7073937668035462E-3</v>
      </c>
      <c r="E113" s="1">
        <f t="shared" si="12"/>
        <v>-3.0940083261671949E-3</v>
      </c>
      <c r="F113" s="11">
        <f t="shared" si="11"/>
        <v>-5.7498076896922109E-5</v>
      </c>
      <c r="G113" s="1">
        <f t="shared" si="13"/>
        <v>-5.055917617478883E-5</v>
      </c>
      <c r="H113" s="11">
        <f t="shared" si="15"/>
        <v>4.6290839334331738E-8</v>
      </c>
      <c r="I113" s="1">
        <f t="shared" si="14"/>
        <v>3.8571497161551237E-8</v>
      </c>
      <c r="J113" s="1">
        <f t="shared" si="9"/>
        <v>0.98679482748445335</v>
      </c>
      <c r="AD113" s="13"/>
      <c r="AE113" s="13"/>
      <c r="AH113" s="17"/>
      <c r="AI113" s="13"/>
      <c r="AJ113" s="13"/>
      <c r="AK113" s="13"/>
    </row>
    <row r="114" spans="1:37" x14ac:dyDescent="0.25">
      <c r="A114" s="1">
        <v>1060</v>
      </c>
      <c r="B114" s="1">
        <v>0.85250696453351238</v>
      </c>
      <c r="C114" s="11">
        <f t="shared" si="10"/>
        <v>-4.2189869867829688E-3</v>
      </c>
      <c r="E114" s="1">
        <f t="shared" si="12"/>
        <v>-3.6333005383265534E-3</v>
      </c>
      <c r="F114" s="11">
        <f t="shared" si="11"/>
        <v>-5.0033076574670128E-5</v>
      </c>
      <c r="G114" s="1">
        <f t="shared" si="13"/>
        <v>-4.4653132274817551E-5</v>
      </c>
      <c r="H114" s="11">
        <f t="shared" si="15"/>
        <v>3.6903291381566101E-8</v>
      </c>
      <c r="I114" s="1">
        <f t="shared" si="14"/>
        <v>3.1714835929527008E-8</v>
      </c>
      <c r="J114" s="1">
        <f t="shared" si="9"/>
        <v>0.93234196922816637</v>
      </c>
      <c r="AD114" s="13"/>
      <c r="AE114" s="13"/>
      <c r="AH114" s="17"/>
      <c r="AI114" s="13"/>
      <c r="AJ114" s="13"/>
      <c r="AK114" s="13"/>
    </row>
    <row r="115" spans="1:37" x14ac:dyDescent="0.25">
      <c r="A115" s="1">
        <v>1070</v>
      </c>
      <c r="B115" s="1">
        <v>0.80457845821273177</v>
      </c>
      <c r="C115" s="11">
        <f t="shared" si="10"/>
        <v>-4.7928506320780604E-3</v>
      </c>
      <c r="E115" s="1">
        <f t="shared" si="12"/>
        <v>-4.0946698576605975E-3</v>
      </c>
      <c r="F115" s="11">
        <f t="shared" si="11"/>
        <v>-4.1711997803819693E-5</v>
      </c>
      <c r="G115" s="1">
        <f t="shared" si="13"/>
        <v>-3.8009022547214951E-5</v>
      </c>
      <c r="H115" s="11">
        <f t="shared" si="15"/>
        <v>2.6617220288980288E-8</v>
      </c>
      <c r="I115" s="1">
        <f t="shared" si="14"/>
        <v>2.4163513883897314E-8</v>
      </c>
      <c r="J115" s="1">
        <f t="shared" si="9"/>
        <v>0.87072180382804598</v>
      </c>
      <c r="AD115" s="13"/>
      <c r="AE115" s="13"/>
      <c r="AH115" s="17"/>
      <c r="AI115" s="13"/>
      <c r="AJ115" s="13"/>
      <c r="AK115" s="13"/>
    </row>
    <row r="116" spans="1:37" x14ac:dyDescent="0.25">
      <c r="A116" s="1">
        <v>1080</v>
      </c>
      <c r="B116" s="1">
        <v>0.75381215814085245</v>
      </c>
      <c r="C116" s="11">
        <f t="shared" si="10"/>
        <v>-5.0766300071879321E-3</v>
      </c>
      <c r="E116" s="1">
        <f t="shared" si="12"/>
        <v>-4.4675404944029473E-3</v>
      </c>
      <c r="F116" s="11">
        <f t="shared" si="11"/>
        <v>-3.2905013574906042E-5</v>
      </c>
      <c r="G116" s="1">
        <f t="shared" si="13"/>
        <v>-3.0832568413832745E-5</v>
      </c>
      <c r="H116" s="11">
        <f t="shared" si="15"/>
        <v>1.6153065663082895E-8</v>
      </c>
      <c r="I116" s="1">
        <f t="shared" si="14"/>
        <v>1.6236324388677123E-8</v>
      </c>
      <c r="J116" s="1">
        <f t="shared" si="9"/>
        <v>0.80531349696804944</v>
      </c>
      <c r="AD116" s="13"/>
      <c r="AE116" s="13"/>
      <c r="AH116" s="17"/>
      <c r="AI116" s="13"/>
      <c r="AJ116" s="13"/>
      <c r="AK116" s="13"/>
    </row>
    <row r="117" spans="1:37" x14ac:dyDescent="0.25">
      <c r="A117" s="1">
        <v>1090</v>
      </c>
      <c r="B117" s="1">
        <v>0.69890180333861207</v>
      </c>
      <c r="C117" s="11">
        <f t="shared" si="10"/>
        <v>-5.4910354802240376E-3</v>
      </c>
      <c r="E117" s="1">
        <f t="shared" si="12"/>
        <v>-4.7527701291587184E-3</v>
      </c>
      <c r="F117" s="11">
        <f t="shared" si="11"/>
        <v>-2.3805905257093773E-5</v>
      </c>
      <c r="G117" s="1">
        <f t="shared" si="13"/>
        <v>-2.3333052967188881E-5</v>
      </c>
      <c r="H117" s="11">
        <f t="shared" si="15"/>
        <v>5.7971828442849993E-9</v>
      </c>
      <c r="I117" s="1">
        <f t="shared" si="14"/>
        <v>8.245397108961815E-9</v>
      </c>
      <c r="J117" s="1">
        <f t="shared" si="9"/>
        <v>0.73528959477793276</v>
      </c>
      <c r="AD117" s="13"/>
      <c r="AE117" s="13"/>
      <c r="AH117" s="17"/>
      <c r="AI117" s="13"/>
      <c r="AJ117" s="13"/>
      <c r="AK117" s="13"/>
    </row>
    <row r="118" spans="1:37" x14ac:dyDescent="0.25">
      <c r="A118" s="1">
        <v>1100</v>
      </c>
      <c r="B118" s="1">
        <v>0.64252523758375724</v>
      </c>
      <c r="C118" s="11">
        <f t="shared" si="10"/>
        <v>-5.6376565754854835E-3</v>
      </c>
      <c r="E118" s="1">
        <f t="shared" si="12"/>
        <v>-4.9436585995448227E-3</v>
      </c>
      <c r="F118" s="11">
        <f t="shared" si="11"/>
        <v>-1.4519072370678104E-5</v>
      </c>
      <c r="G118" s="1">
        <f t="shared" si="13"/>
        <v>-1.5717593863659317E-5</v>
      </c>
      <c r="H118" s="11">
        <f t="shared" si="15"/>
        <v>-4.335267812766391E-9</v>
      </c>
      <c r="I118" s="1">
        <f t="shared" si="14"/>
        <v>4.8700011280241383E-10</v>
      </c>
      <c r="J118" s="1">
        <f t="shared" si="9"/>
        <v>0.66379370947416316</v>
      </c>
      <c r="AD118" s="13"/>
      <c r="AE118" s="13"/>
      <c r="AH118" s="17"/>
      <c r="AI118" s="13"/>
      <c r="AJ118" s="13"/>
      <c r="AK118" s="13"/>
    </row>
    <row r="119" spans="1:37" x14ac:dyDescent="0.25">
      <c r="A119" s="1">
        <v>1110</v>
      </c>
      <c r="B119" s="1">
        <v>0.5852146152205604</v>
      </c>
      <c r="C119" s="11">
        <f t="shared" si="10"/>
        <v>-5.7310622363196837E-3</v>
      </c>
      <c r="E119" s="1">
        <f t="shared" si="12"/>
        <v>-5.0431515765722804E-3</v>
      </c>
      <c r="F119" s="11">
        <f t="shared" si="11"/>
        <v>-5.5416710775483579E-6</v>
      </c>
      <c r="G119" s="1">
        <f t="shared" si="13"/>
        <v>-8.1888401163850812E-6</v>
      </c>
      <c r="H119" s="11">
        <f t="shared" si="15"/>
        <v>-1.3454231377871446E-8</v>
      </c>
      <c r="I119" s="1">
        <f t="shared" si="14"/>
        <v>-6.7620728804713234E-9</v>
      </c>
      <c r="J119" s="1">
        <f t="shared" si="9"/>
        <v>0.59180534206557212</v>
      </c>
      <c r="AD119" s="13"/>
      <c r="AE119" s="13"/>
      <c r="AH119" s="17"/>
      <c r="AI119" s="13"/>
      <c r="AJ119" s="13"/>
      <c r="AK119" s="13"/>
    </row>
    <row r="120" spans="1:37" x14ac:dyDescent="0.25">
      <c r="A120" s="1">
        <v>1120</v>
      </c>
      <c r="B120" s="1">
        <v>0.52905891347103562</v>
      </c>
      <c r="C120" s="11">
        <f t="shared" si="10"/>
        <v>-5.6155701749524781E-3</v>
      </c>
      <c r="E120" s="1">
        <f t="shared" si="12"/>
        <v>-5.0544920210957899E-3</v>
      </c>
      <c r="F120" s="11">
        <f t="shared" si="11"/>
        <v>2.913932730383255E-6</v>
      </c>
      <c r="G120" s="1">
        <f t="shared" si="13"/>
        <v>-9.2917099666827402E-7</v>
      </c>
      <c r="H120" s="11">
        <f t="shared" si="15"/>
        <v>-2.1421444968820982E-8</v>
      </c>
      <c r="I120" s="1">
        <f t="shared" si="14"/>
        <v>-1.3270944657217229E-8</v>
      </c>
      <c r="J120" s="1">
        <f t="shared" si="9"/>
        <v>0.52180440355264102</v>
      </c>
      <c r="AD120" s="13"/>
      <c r="AE120" s="13"/>
      <c r="AH120" s="17"/>
      <c r="AI120" s="13"/>
      <c r="AJ120" s="13"/>
      <c r="AK120" s="13"/>
    </row>
    <row r="121" spans="1:37" x14ac:dyDescent="0.25">
      <c r="A121" s="1">
        <v>1130</v>
      </c>
      <c r="B121" s="1">
        <v>0.47370631586481443</v>
      </c>
      <c r="C121" s="11">
        <f t="shared" si="10"/>
        <v>-5.5352597606221189E-3</v>
      </c>
      <c r="E121" s="1">
        <f t="shared" si="12"/>
        <v>-4.9848729219646153E-3</v>
      </c>
      <c r="F121" s="11">
        <f t="shared" si="11"/>
        <v>1.0752897955279128E-5</v>
      </c>
      <c r="G121" s="1">
        <f t="shared" si="13"/>
        <v>5.9020692236721135E-6</v>
      </c>
      <c r="H121" s="11">
        <f t="shared" si="15"/>
        <v>-2.807898944686895E-8</v>
      </c>
      <c r="I121" s="1">
        <f t="shared" si="14"/>
        <v>-1.8853635388855509E-8</v>
      </c>
      <c r="J121" s="1">
        <f t="shared" si="9"/>
        <v>0.45377056358438406</v>
      </c>
      <c r="AD121" s="13"/>
      <c r="AE121" s="13"/>
      <c r="AH121" s="17"/>
      <c r="AI121" s="13"/>
      <c r="AJ121" s="13"/>
      <c r="AK121" s="13"/>
    </row>
    <row r="122" spans="1:37" x14ac:dyDescent="0.25">
      <c r="A122" s="1">
        <v>1140</v>
      </c>
      <c r="B122" s="1">
        <v>0.42081868399819278</v>
      </c>
      <c r="C122" s="11">
        <f t="shared" si="10"/>
        <v>-5.288763186662165E-3</v>
      </c>
      <c r="E122" s="1">
        <f t="shared" si="12"/>
        <v>-4.8394340619902073E-3</v>
      </c>
      <c r="F122" s="11">
        <f t="shared" si="11"/>
        <v>1.7673650671991976E-5</v>
      </c>
      <c r="G122" s="1">
        <f t="shared" si="13"/>
        <v>1.2171729655075122E-5</v>
      </c>
      <c r="H122" s="11">
        <f t="shared" si="15"/>
        <v>-3.2943968665545011E-8</v>
      </c>
      <c r="I122" s="1">
        <f t="shared" si="14"/>
        <v>-2.3377628512441112E-8</v>
      </c>
      <c r="J122" s="1">
        <f t="shared" si="9"/>
        <v>0.38962802887679698</v>
      </c>
      <c r="AD122" s="13"/>
      <c r="AE122" s="13"/>
      <c r="AH122" s="17"/>
      <c r="AI122" s="13"/>
      <c r="AJ122" s="13"/>
      <c r="AK122" s="13"/>
    </row>
    <row r="123" spans="1:37" x14ac:dyDescent="0.25">
      <c r="A123" s="1">
        <v>1150</v>
      </c>
      <c r="B123" s="1">
        <v>0.37108192799765383</v>
      </c>
      <c r="C123" s="11">
        <f t="shared" si="10"/>
        <v>-4.9736756000538949E-3</v>
      </c>
      <c r="E123" s="1">
        <f t="shared" si="12"/>
        <v>-4.6313999085247758E-3</v>
      </c>
      <c r="F123" s="11">
        <f t="shared" si="11"/>
        <v>2.3566714060092038E-5</v>
      </c>
      <c r="G123" s="1">
        <f t="shared" si="13"/>
        <v>1.7782510713167229E-5</v>
      </c>
      <c r="H123" s="11">
        <f t="shared" si="15"/>
        <v>-3.5949836846186981E-8</v>
      </c>
      <c r="I123" s="1">
        <f t="shared" si="14"/>
        <v>-2.677981201260682E-8</v>
      </c>
      <c r="J123" s="1">
        <f t="shared" si="9"/>
        <v>0.33023283402536247</v>
      </c>
      <c r="AD123" s="13"/>
      <c r="AE123" s="13"/>
      <c r="AH123" s="17"/>
      <c r="AI123" s="13"/>
      <c r="AJ123" s="13"/>
      <c r="AK123" s="13"/>
    </row>
    <row r="124" spans="1:37" x14ac:dyDescent="0.25">
      <c r="A124" s="1">
        <v>1160</v>
      </c>
      <c r="B124" s="1">
        <v>0.32431044408749043</v>
      </c>
      <c r="C124" s="11">
        <f t="shared" si="10"/>
        <v>-4.677148391016339E-3</v>
      </c>
      <c r="E124" s="1">
        <f t="shared" si="12"/>
        <v>-4.3680997807883665E-3</v>
      </c>
      <c r="F124" s="11">
        <f t="shared" si="11"/>
        <v>2.8586189934945396E-5</v>
      </c>
      <c r="G124" s="1">
        <f t="shared" si="13"/>
        <v>2.2674295034335596E-5</v>
      </c>
      <c r="H124" s="11">
        <f t="shared" si="15"/>
        <v>-3.7577553612348732E-8</v>
      </c>
      <c r="I124" s="1">
        <f t="shared" si="14"/>
        <v>-2.9067272787066411E-8</v>
      </c>
      <c r="J124" s="1">
        <f t="shared" si="9"/>
        <v>0.27547499612465381</v>
      </c>
      <c r="AD124" s="13"/>
      <c r="AE124" s="13"/>
      <c r="AH124" s="17"/>
      <c r="AI124" s="13"/>
      <c r="AJ124" s="13"/>
      <c r="AK124" s="13"/>
    </row>
    <row r="125" spans="1:37" x14ac:dyDescent="0.25">
      <c r="A125" s="1">
        <v>1170</v>
      </c>
      <c r="B125" s="1">
        <v>0.28126354007019461</v>
      </c>
      <c r="C125" s="11">
        <f t="shared" si="10"/>
        <v>-4.3046904017295827E-3</v>
      </c>
      <c r="E125" s="1">
        <f t="shared" si="12"/>
        <v>-4.0596761098258679E-3</v>
      </c>
      <c r="F125" s="11">
        <f t="shared" si="11"/>
        <v>3.2726652375654865E-5</v>
      </c>
      <c r="G125" s="1">
        <f t="shared" si="13"/>
        <v>2.6814528283256988E-5</v>
      </c>
      <c r="H125" s="11">
        <f t="shared" si="15"/>
        <v>-3.8028108668384589E-8</v>
      </c>
      <c r="I125" s="1">
        <f t="shared" si="14"/>
        <v>-3.0295830728718916E-8</v>
      </c>
      <c r="J125" s="1">
        <f t="shared" si="9"/>
        <v>0.22612150402613854</v>
      </c>
      <c r="AD125" s="13"/>
      <c r="AE125" s="13"/>
      <c r="AH125" s="17"/>
      <c r="AI125" s="13"/>
      <c r="AJ125" s="13"/>
      <c r="AK125" s="13"/>
    </row>
    <row r="126" spans="1:37" x14ac:dyDescent="0.25">
      <c r="A126" s="1">
        <v>1180</v>
      </c>
      <c r="B126" s="1">
        <v>0.24252730272150441</v>
      </c>
      <c r="C126" s="11">
        <f t="shared" si="10"/>
        <v>-3.8736237348690195E-3</v>
      </c>
      <c r="E126" s="1">
        <f t="shared" si="12"/>
        <v>-3.7135667332752692E-3</v>
      </c>
      <c r="F126" s="11">
        <f t="shared" si="11"/>
        <v>3.585348253525196E-5</v>
      </c>
      <c r="G126" s="1">
        <f t="shared" si="13"/>
        <v>3.0194199358810692E-5</v>
      </c>
      <c r="H126" s="11">
        <f t="shared" si="15"/>
        <v>-3.7083455764130112E-8</v>
      </c>
      <c r="I126" s="1">
        <f t="shared" si="14"/>
        <v>-3.0555915686092891E-8</v>
      </c>
      <c r="J126" s="1">
        <f t="shared" si="9"/>
        <v>0.18271258420399072</v>
      </c>
      <c r="AD126" s="13"/>
      <c r="AE126" s="13"/>
      <c r="AH126" s="17"/>
      <c r="AI126" s="13"/>
      <c r="AJ126" s="13"/>
      <c r="AK126" s="13"/>
    </row>
    <row r="127" spans="1:37" x14ac:dyDescent="0.25">
      <c r="A127" s="1">
        <v>1190</v>
      </c>
      <c r="B127" s="1">
        <v>0.20963995054737672</v>
      </c>
      <c r="C127" s="11">
        <f t="shared" si="10"/>
        <v>-3.2887352174127693E-3</v>
      </c>
      <c r="E127" s="1">
        <f t="shared" si="12"/>
        <v>-3.3426064591208287E-3</v>
      </c>
      <c r="F127" s="11">
        <f t="shared" si="11"/>
        <v>3.7885473611679843E-5</v>
      </c>
      <c r="G127" s="1">
        <f t="shared" si="13"/>
        <v>3.2832201319081794E-5</v>
      </c>
      <c r="H127" s="11">
        <f t="shared" si="15"/>
        <v>-3.4795900378487379E-8</v>
      </c>
      <c r="I127" s="1">
        <f t="shared" si="14"/>
        <v>-2.9980291374472867E-8</v>
      </c>
      <c r="J127" s="1">
        <f t="shared" si="9"/>
        <v>0.14667629564227169</v>
      </c>
      <c r="AD127" s="13"/>
      <c r="AE127" s="13"/>
      <c r="AH127" s="17"/>
      <c r="AI127" s="13"/>
      <c r="AJ127" s="13"/>
      <c r="AK127" s="13"/>
    </row>
    <row r="128" spans="1:37" x14ac:dyDescent="0.25">
      <c r="A128" s="1">
        <v>1200</v>
      </c>
      <c r="B128" s="1">
        <v>0.17828537372700981</v>
      </c>
      <c r="C128" s="11">
        <f t="shared" si="10"/>
        <v>-3.1354576820366909E-3</v>
      </c>
      <c r="E128" s="1">
        <f t="shared" si="12"/>
        <v>-2.9558572610416723E-3</v>
      </c>
      <c r="F128" s="11">
        <f t="shared" si="11"/>
        <v>3.9325193817855029E-5</v>
      </c>
      <c r="G128" s="1">
        <f t="shared" si="13"/>
        <v>3.4774285271783148E-5</v>
      </c>
      <c r="H128" s="11">
        <f t="shared" si="15"/>
        <v>-3.2090841697797638E-8</v>
      </c>
      <c r="I128" s="1">
        <f t="shared" si="14"/>
        <v>-2.8738673012319464E-8</v>
      </c>
      <c r="J128" s="1">
        <f t="shared" si="9"/>
        <v>0.1135269093034145</v>
      </c>
      <c r="AD128" s="13"/>
      <c r="AE128" s="13"/>
      <c r="AH128" s="17"/>
      <c r="AI128" s="13"/>
      <c r="AJ128" s="13"/>
      <c r="AK128" s="13"/>
    </row>
    <row r="129" spans="1:37" x14ac:dyDescent="0.25">
      <c r="A129" s="1">
        <v>1210</v>
      </c>
      <c r="B129" s="1">
        <v>0.15368515116620574</v>
      </c>
      <c r="C129" s="11">
        <f t="shared" si="10"/>
        <v>-2.4600222560804074E-3</v>
      </c>
      <c r="E129" s="1">
        <f t="shared" si="12"/>
        <v>-2.5561025827637281E-3</v>
      </c>
      <c r="F129" s="11">
        <f t="shared" si="11"/>
        <v>4.0008655590300397E-5</v>
      </c>
      <c r="G129" s="1">
        <f t="shared" si="13"/>
        <v>3.6074552390528549E-5</v>
      </c>
      <c r="H129" s="11">
        <f t="shared" si="15"/>
        <v>-2.8708355190108755E-8</v>
      </c>
      <c r="I129" s="1">
        <f t="shared" si="14"/>
        <v>-2.7003798653331835E-8</v>
      </c>
      <c r="J129" s="1">
        <f t="shared" si="9"/>
        <v>8.8303316840701973E-2</v>
      </c>
      <c r="AD129" s="13"/>
      <c r="AE129" s="13"/>
      <c r="AH129" s="17"/>
      <c r="AI129" s="13"/>
      <c r="AJ129" s="13"/>
      <c r="AK129" s="13"/>
    </row>
    <row r="130" spans="1:37" x14ac:dyDescent="0.25">
      <c r="A130" s="1">
        <v>1220</v>
      </c>
      <c r="B130" s="1">
        <v>0.13344733623952282</v>
      </c>
      <c r="C130" s="11">
        <f t="shared" si="10"/>
        <v>-2.0237814926682917E-3</v>
      </c>
      <c r="E130" s="1">
        <f t="shared" si="12"/>
        <v>-2.1556841492356643E-3</v>
      </c>
      <c r="F130" s="11">
        <f t="shared" si="11"/>
        <v>3.9868499475896588E-5</v>
      </c>
      <c r="G130" s="1">
        <f t="shared" si="13"/>
        <v>3.6800652405471775E-5</v>
      </c>
      <c r="H130" s="11">
        <f t="shared" si="15"/>
        <v>-2.4793756281526275E-8</v>
      </c>
      <c r="I130" s="1">
        <f t="shared" si="14"/>
        <v>-2.4962160418488046E-8</v>
      </c>
      <c r="J130" s="1">
        <f t="shared" si="9"/>
        <v>6.8404017031061429E-2</v>
      </c>
      <c r="AD130" s="13"/>
      <c r="AE130" s="13"/>
      <c r="AH130" s="17"/>
      <c r="AI130" s="13"/>
      <c r="AJ130" s="13"/>
      <c r="AK130" s="13"/>
    </row>
    <row r="131" spans="1:37" x14ac:dyDescent="0.25">
      <c r="A131" s="1">
        <v>1230</v>
      </c>
      <c r="B131" s="1">
        <v>0.11544819790204215</v>
      </c>
      <c r="C131" s="11">
        <f t="shared" si="10"/>
        <v>-1.7999138337480667E-3</v>
      </c>
      <c r="E131" s="1">
        <f t="shared" si="12"/>
        <v>-1.7587325932457963E-3</v>
      </c>
      <c r="F131" s="11">
        <f t="shared" si="11"/>
        <v>3.9476149002722513E-5</v>
      </c>
      <c r="G131" s="1">
        <f t="shared" si="13"/>
        <v>3.7030877294784476E-5</v>
      </c>
      <c r="H131" s="11">
        <f t="shared" si="15"/>
        <v>-2.131219716841018E-8</v>
      </c>
      <c r="I131" s="1">
        <f t="shared" si="14"/>
        <v>-2.2801429288378231E-8</v>
      </c>
      <c r="J131" s="1">
        <f t="shared" si="9"/>
        <v>5.1480780097767458E-2</v>
      </c>
      <c r="AD131" s="13"/>
      <c r="AE131" s="13"/>
      <c r="AH131" s="17"/>
      <c r="AI131" s="13"/>
      <c r="AJ131" s="13"/>
      <c r="AK131" s="13"/>
    </row>
    <row r="132" spans="1:37" x14ac:dyDescent="0.25">
      <c r="A132" s="1">
        <v>1240</v>
      </c>
      <c r="B132" s="1">
        <v>0.10292999492828707</v>
      </c>
      <c r="C132" s="11">
        <f t="shared" si="10"/>
        <v>-1.2518202973755082E-3</v>
      </c>
      <c r="E132" s="1">
        <f t="shared" si="12"/>
        <v>-1.366161169181214E-3</v>
      </c>
      <c r="F132" s="11">
        <f t="shared" si="11"/>
        <v>3.8927769004031787E-5</v>
      </c>
      <c r="G132" s="1">
        <f t="shared" si="13"/>
        <v>3.6834858240728973E-5</v>
      </c>
      <c r="H132" s="11">
        <f t="shared" si="15"/>
        <v>-1.8510424291744519E-8</v>
      </c>
      <c r="I132" s="1">
        <f t="shared" si="14"/>
        <v>-2.0674782003418395E-8</v>
      </c>
      <c r="J132" s="1">
        <f t="shared" si="9"/>
        <v>4.0584990125127333E-2</v>
      </c>
      <c r="AD132" s="13"/>
      <c r="AE132" s="13"/>
      <c r="AH132" s="17"/>
      <c r="AI132" s="13"/>
      <c r="AJ132" s="13"/>
      <c r="AK132" s="13"/>
    </row>
    <row r="133" spans="1:37" x14ac:dyDescent="0.25">
      <c r="A133" s="1">
        <v>1250</v>
      </c>
      <c r="B133" s="1">
        <v>9.3865603441872822E-2</v>
      </c>
      <c r="C133" s="11">
        <f t="shared" si="10"/>
        <v>-9.0643914864142468E-4</v>
      </c>
      <c r="E133" s="1">
        <f t="shared" si="12"/>
        <v>-9.8017721316516048E-4</v>
      </c>
      <c r="F133" s="11">
        <f t="shared" si="11"/>
        <v>3.800874082170529E-5</v>
      </c>
      <c r="G133" s="1">
        <f t="shared" si="13"/>
        <v>3.626863070083858E-5</v>
      </c>
      <c r="H133" s="11">
        <f t="shared" si="15"/>
        <v>-1.6001198056304483E-8</v>
      </c>
      <c r="I133" s="1">
        <f t="shared" si="14"/>
        <v>-1.8692776768576728E-8</v>
      </c>
      <c r="J133" s="1">
        <f t="shared" si="9"/>
        <v>3.3544052042198944E-2</v>
      </c>
      <c r="AD133" s="13"/>
      <c r="AE133" s="13"/>
      <c r="AH133" s="17"/>
      <c r="AI133" s="13"/>
      <c r="AJ133" s="13"/>
      <c r="AK133" s="13"/>
    </row>
    <row r="134" spans="1:37" x14ac:dyDescent="0.25">
      <c r="A134" s="1">
        <v>1260</v>
      </c>
      <c r="B134" s="1">
        <v>8.9063517005522147E-2</v>
      </c>
      <c r="C134" s="11">
        <f t="shared" si="10"/>
        <v>-4.8020864363506748E-4</v>
      </c>
      <c r="E134" s="1">
        <f t="shared" si="12"/>
        <v>-6.059863527471082E-4</v>
      </c>
      <c r="F134" s="11">
        <f t="shared" si="11"/>
        <v>3.6752782283432778E-5</v>
      </c>
      <c r="G134" s="1">
        <f t="shared" si="13"/>
        <v>3.5382379199822097E-5</v>
      </c>
      <c r="H134" s="11">
        <f t="shared" si="15"/>
        <v>-1.3762971273290834E-8</v>
      </c>
      <c r="I134" s="1">
        <f t="shared" si="14"/>
        <v>-1.6938146060995295E-8</v>
      </c>
      <c r="J134" s="1">
        <f t="shared" si="9"/>
        <v>3.1046597926722361E-2</v>
      </c>
      <c r="AD134" s="13"/>
      <c r="AE134" s="13"/>
      <c r="AH134" s="17"/>
      <c r="AI134" s="13"/>
      <c r="AJ134" s="13"/>
      <c r="AK134" s="13"/>
    </row>
    <row r="135" spans="1:37" x14ac:dyDescent="0.25">
      <c r="A135" s="1">
        <v>1270</v>
      </c>
      <c r="B135" s="1">
        <v>8.6630624169493645E-2</v>
      </c>
      <c r="C135" s="11">
        <f t="shared" si="10"/>
        <v>-2.4328928360285024E-4</v>
      </c>
      <c r="E135" s="1">
        <f t="shared" si="12"/>
        <v>-2.4512156749650487E-4</v>
      </c>
      <c r="F135" s="11">
        <f t="shared" si="11"/>
        <v>3.5437671989706779E-5</v>
      </c>
      <c r="G135" s="1">
        <f t="shared" si="13"/>
        <v>3.4220868273339797E-5</v>
      </c>
      <c r="H135" s="11">
        <f t="shared" si="15"/>
        <v>-1.2271643584031356E-8</v>
      </c>
      <c r="I135" s="1">
        <f t="shared" si="14"/>
        <v>-1.5468829964924825E-8</v>
      </c>
      <c r="J135" s="1">
        <f t="shared" si="9"/>
        <v>3.1102748627488692E-2</v>
      </c>
      <c r="AD135" s="13"/>
      <c r="AE135" s="13"/>
      <c r="AH135" s="17"/>
      <c r="AI135" s="13"/>
      <c r="AJ135" s="13"/>
      <c r="AK135" s="13"/>
    </row>
    <row r="136" spans="1:37" x14ac:dyDescent="0.25">
      <c r="A136" s="1">
        <v>1280</v>
      </c>
      <c r="B136" s="1">
        <v>9.0021513955112778E-2</v>
      </c>
      <c r="C136" s="11">
        <f t="shared" si="10"/>
        <v>3.3908897856191333E-4</v>
      </c>
      <c r="E136" s="1">
        <f t="shared" si="12"/>
        <v>1.0276708704702738E-4</v>
      </c>
      <c r="F136" s="11">
        <f t="shared" si="11"/>
        <v>3.3920660980888608E-5</v>
      </c>
      <c r="G136" s="1">
        <f t="shared" si="13"/>
        <v>3.2813924475176871E-5</v>
      </c>
      <c r="H136" s="11">
        <f t="shared" si="15"/>
        <v>-1.1311014851004067E-8</v>
      </c>
      <c r="I136" s="1">
        <f t="shared" si="14"/>
        <v>-1.4301779707528816E-8</v>
      </c>
      <c r="J136" s="1">
        <f t="shared" si="9"/>
        <v>3.7116475642058513E-2</v>
      </c>
      <c r="AD136" s="13"/>
      <c r="AE136" s="13"/>
      <c r="AH136" s="17"/>
      <c r="AI136" s="13"/>
      <c r="AJ136" s="13"/>
      <c r="AK136" s="13"/>
    </row>
    <row r="137" spans="1:37" x14ac:dyDescent="0.25">
      <c r="A137" s="1">
        <v>1290</v>
      </c>
      <c r="B137" s="1">
        <v>9.5157421638593767E-2</v>
      </c>
      <c r="C137" s="11">
        <f t="shared" si="10"/>
        <v>5.1359076834809887E-4</v>
      </c>
      <c r="E137" s="1">
        <f t="shared" si="12"/>
        <v>4.3329165212126723E-4</v>
      </c>
      <c r="F137" s="11">
        <f t="shared" si="11"/>
        <v>3.2204895162826377E-5</v>
      </c>
      <c r="G137" s="1">
        <f t="shared" si="13"/>
        <v>3.1180760379993863E-5</v>
      </c>
      <c r="H137" s="11">
        <f t="shared" si="15"/>
        <v>-1.077371627415212E-8</v>
      </c>
      <c r="I137" s="1">
        <f t="shared" si="14"/>
        <v>-1.3421160603418464E-8</v>
      </c>
      <c r="J137" s="1">
        <f t="shared" ref="J137:J200" si="16">B137-($J$3*G137)+($J$4*I137)</f>
        <v>4.4993531679080802E-2</v>
      </c>
      <c r="AD137" s="13"/>
      <c r="AE137" s="13"/>
      <c r="AH137" s="17"/>
      <c r="AI137" s="13"/>
      <c r="AJ137" s="13"/>
      <c r="AK137" s="13"/>
    </row>
    <row r="138" spans="1:37" x14ac:dyDescent="0.25">
      <c r="A138" s="1">
        <v>1300</v>
      </c>
      <c r="B138" s="1">
        <v>0.10265032001910726</v>
      </c>
      <c r="C138" s="11">
        <f t="shared" ref="C138:C201" si="17">(B138-B137)/(A138-A137)</f>
        <v>7.4928983805134933E-4</v>
      </c>
      <c r="E138" s="1">
        <f t="shared" si="12"/>
        <v>7.4686499030355495E-4</v>
      </c>
      <c r="F138" s="11">
        <f t="shared" ref="F138:F201" si="18">(E139-E137)/(A139-A137)</f>
        <v>3.0595843042241371E-5</v>
      </c>
      <c r="G138" s="1">
        <f t="shared" si="13"/>
        <v>2.9332121959327812E-5</v>
      </c>
      <c r="H138" s="11">
        <f t="shared" si="15"/>
        <v>-1.1147391467047119E-8</v>
      </c>
      <c r="I138" s="1">
        <f t="shared" si="14"/>
        <v>-1.2784726454520335E-8</v>
      </c>
      <c r="J138" s="1">
        <f t="shared" si="16"/>
        <v>5.5358599142443829E-2</v>
      </c>
      <c r="AD138" s="13"/>
      <c r="AE138" s="13"/>
      <c r="AH138" s="17"/>
      <c r="AI138" s="13"/>
      <c r="AJ138" s="13"/>
      <c r="AK138" s="13"/>
    </row>
    <row r="139" spans="1:37" x14ac:dyDescent="0.25">
      <c r="A139" s="1">
        <v>1310</v>
      </c>
      <c r="B139" s="1">
        <v>0.11471911696602455</v>
      </c>
      <c r="C139" s="11">
        <f t="shared" si="17"/>
        <v>1.2068796946917287E-3</v>
      </c>
      <c r="E139" s="1">
        <f t="shared" si="12"/>
        <v>1.0452085129660947E-3</v>
      </c>
      <c r="F139" s="11">
        <f t="shared" si="18"/>
        <v>2.8818215820441658E-5</v>
      </c>
      <c r="G139" s="1">
        <f t="shared" si="13"/>
        <v>2.726053570932082E-5</v>
      </c>
      <c r="H139" s="11">
        <f t="shared" si="15"/>
        <v>-1.1861998599636229E-8</v>
      </c>
      <c r="I139" s="1">
        <f t="shared" si="14"/>
        <v>-1.2303295027667181E-8</v>
      </c>
      <c r="J139" s="1">
        <f t="shared" si="16"/>
        <v>7.0497627202556465E-2</v>
      </c>
      <c r="AD139" s="13"/>
      <c r="AE139" s="13"/>
      <c r="AH139" s="17"/>
      <c r="AI139" s="13"/>
      <c r="AJ139" s="13"/>
      <c r="AK139" s="13"/>
    </row>
    <row r="140" spans="1:37" x14ac:dyDescent="0.25">
      <c r="A140" s="1">
        <v>1320</v>
      </c>
      <c r="B140" s="1">
        <v>0.12806056529820301</v>
      </c>
      <c r="C140" s="11">
        <f t="shared" si="17"/>
        <v>1.3341448332178456E-3</v>
      </c>
      <c r="E140" s="1">
        <f t="shared" si="12"/>
        <v>1.3232293067123881E-3</v>
      </c>
      <c r="F140" s="11">
        <f t="shared" si="18"/>
        <v>2.6752887920627998E-5</v>
      </c>
      <c r="G140" s="1">
        <f t="shared" si="13"/>
        <v>2.4951709487321102E-5</v>
      </c>
      <c r="H140" s="11">
        <f t="shared" si="15"/>
        <v>-1.2441217128422384E-8</v>
      </c>
      <c r="I140" s="1">
        <f t="shared" si="14"/>
        <v>-1.1867639096249733E-8</v>
      </c>
      <c r="J140" s="1">
        <f t="shared" si="16"/>
        <v>8.7196330293508387E-2</v>
      </c>
      <c r="AD140" s="13"/>
      <c r="AE140" s="13"/>
      <c r="AH140" s="17"/>
      <c r="AI140" s="13"/>
      <c r="AJ140" s="13"/>
      <c r="AK140" s="13"/>
    </row>
    <row r="141" spans="1:37" x14ac:dyDescent="0.25">
      <c r="A141" s="1">
        <v>1330</v>
      </c>
      <c r="B141" s="1">
        <v>0.1474250662319237</v>
      </c>
      <c r="C141" s="11">
        <f t="shared" si="17"/>
        <v>1.9364500933720691E-3</v>
      </c>
      <c r="E141" s="1">
        <f t="shared" si="12"/>
        <v>1.5802662713786547E-3</v>
      </c>
      <c r="F141" s="11">
        <f t="shared" si="18"/>
        <v>2.4301936595345984E-5</v>
      </c>
      <c r="G141" s="1">
        <f t="shared" si="13"/>
        <v>2.2394058922752937E-5</v>
      </c>
      <c r="H141" s="11">
        <f t="shared" si="15"/>
        <v>-1.2787017796875136E-8</v>
      </c>
      <c r="I141" s="1">
        <f t="shared" si="14"/>
        <v>-1.1373325433782561E-8</v>
      </c>
      <c r="J141" s="1">
        <f t="shared" si="16"/>
        <v>0.11028739272396562</v>
      </c>
      <c r="AD141" s="13"/>
      <c r="AE141" s="13"/>
      <c r="AH141" s="17"/>
      <c r="AI141" s="13"/>
      <c r="AJ141" s="13"/>
      <c r="AK141" s="13"/>
    </row>
    <row r="142" spans="1:37" x14ac:dyDescent="0.25">
      <c r="A142" s="1">
        <v>1340</v>
      </c>
      <c r="B142" s="1">
        <v>0.16651535973487755</v>
      </c>
      <c r="C142" s="11">
        <f t="shared" si="17"/>
        <v>1.9090293502953854E-3</v>
      </c>
      <c r="E142" s="1">
        <f t="shared" si="12"/>
        <v>1.8092680386193078E-3</v>
      </c>
      <c r="F142" s="11">
        <f t="shared" si="18"/>
        <v>2.1509350857250612E-5</v>
      </c>
      <c r="G142" s="1">
        <f t="shared" si="13"/>
        <v>1.9580668002247269E-5</v>
      </c>
      <c r="H142" s="11">
        <f t="shared" si="15"/>
        <v>-1.2842179208338676E-8</v>
      </c>
      <c r="I142" s="1">
        <f t="shared" si="14"/>
        <v>-1.0720706893502628E-8</v>
      </c>
      <c r="J142" s="1">
        <f t="shared" si="16"/>
        <v>0.13354654998670618</v>
      </c>
      <c r="AD142" s="13"/>
      <c r="AE142" s="13"/>
      <c r="AH142" s="17"/>
      <c r="AI142" s="13"/>
      <c r="AJ142" s="13"/>
      <c r="AK142" s="13"/>
    </row>
    <row r="143" spans="1:37" x14ac:dyDescent="0.25">
      <c r="A143" s="1">
        <v>1350</v>
      </c>
      <c r="B143" s="1">
        <v>0.18916396999383847</v>
      </c>
      <c r="C143" s="11">
        <f t="shared" si="17"/>
        <v>2.2648610258960921E-3</v>
      </c>
      <c r="E143" s="1">
        <f t="shared" si="12"/>
        <v>2.0104532885236669E-3</v>
      </c>
      <c r="F143" s="11">
        <f t="shared" si="18"/>
        <v>1.8482898728481105E-5</v>
      </c>
      <c r="G143" s="1">
        <f t="shared" si="13"/>
        <v>1.6510433497574828E-5</v>
      </c>
      <c r="H143" s="11">
        <f t="shared" si="15"/>
        <v>-1.2608317410585594E-8</v>
      </c>
      <c r="I143" s="1">
        <f t="shared" si="14"/>
        <v>-9.8192541712272851E-9</v>
      </c>
      <c r="J143" s="1">
        <f t="shared" si="16"/>
        <v>0.16086573599415324</v>
      </c>
      <c r="AD143" s="13"/>
      <c r="AE143" s="13"/>
      <c r="AH143" s="17"/>
      <c r="AI143" s="13"/>
      <c r="AJ143" s="13"/>
      <c r="AK143" s="13"/>
    </row>
    <row r="144" spans="1:37" x14ac:dyDescent="0.25">
      <c r="A144" s="1">
        <v>1360</v>
      </c>
      <c r="B144" s="1">
        <v>0.21252375579774402</v>
      </c>
      <c r="C144" s="11">
        <f t="shared" si="17"/>
        <v>2.3359785803905549E-3</v>
      </c>
      <c r="E144" s="1">
        <f t="shared" si="12"/>
        <v>2.1789260131889298E-3</v>
      </c>
      <c r="F144" s="11">
        <f t="shared" si="18"/>
        <v>1.5141798838030299E-5</v>
      </c>
      <c r="G144" s="1">
        <f t="shared" si="13"/>
        <v>1.3188032644690675E-5</v>
      </c>
      <c r="H144" s="11">
        <f t="shared" si="15"/>
        <v>-1.1943364336563049E-8</v>
      </c>
      <c r="I144" s="1">
        <f t="shared" si="14"/>
        <v>-8.5912553164755379E-9</v>
      </c>
      <c r="J144" s="1">
        <f t="shared" si="16"/>
        <v>0.18944130886894545</v>
      </c>
      <c r="AD144" s="13"/>
      <c r="AE144" s="13"/>
      <c r="AH144" s="17"/>
      <c r="AI144" s="13"/>
      <c r="AJ144" s="13"/>
      <c r="AK144" s="13"/>
    </row>
    <row r="145" spans="1:37" x14ac:dyDescent="0.25">
      <c r="A145" s="1">
        <v>1370</v>
      </c>
      <c r="B145" s="1">
        <v>0.23812797507298314</v>
      </c>
      <c r="C145" s="11">
        <f t="shared" si="17"/>
        <v>2.5604219275239121E-3</v>
      </c>
      <c r="E145" s="1">
        <f t="shared" si="12"/>
        <v>2.3132892652842729E-3</v>
      </c>
      <c r="F145" s="11">
        <f t="shared" si="18"/>
        <v>1.163200429147096E-5</v>
      </c>
      <c r="G145" s="1">
        <f t="shared" si="13"/>
        <v>9.6267645050752608E-6</v>
      </c>
      <c r="H145" s="11">
        <f t="shared" si="15"/>
        <v>-1.1027052739659137E-8</v>
      </c>
      <c r="I145" s="1">
        <f t="shared" si="14"/>
        <v>-6.9757795940785953E-9</v>
      </c>
      <c r="J145" s="1">
        <f t="shared" si="16"/>
        <v>0.22082779012600581</v>
      </c>
      <c r="AD145" s="13"/>
      <c r="AE145" s="13"/>
      <c r="AH145" s="17"/>
      <c r="AI145" s="13"/>
      <c r="AJ145" s="13"/>
      <c r="AK145" s="13"/>
    </row>
    <row r="146" spans="1:37" x14ac:dyDescent="0.25">
      <c r="A146" s="1">
        <v>1380</v>
      </c>
      <c r="B146" s="1">
        <v>0.26602387347783074</v>
      </c>
      <c r="C146" s="11">
        <f t="shared" si="17"/>
        <v>2.7895898404847602E-3</v>
      </c>
      <c r="E146" s="1">
        <f t="shared" si="12"/>
        <v>2.411566099018349E-3</v>
      </c>
      <c r="F146" s="11">
        <f t="shared" si="18"/>
        <v>7.6311761436705912E-6</v>
      </c>
      <c r="G146" s="1">
        <f t="shared" si="13"/>
        <v>5.8449553106666639E-6</v>
      </c>
      <c r="H146" s="11">
        <f t="shared" si="15"/>
        <v>-9.2355722226968253E-9</v>
      </c>
      <c r="I146" s="1">
        <f t="shared" si="14"/>
        <v>-4.9240816068236597E-9</v>
      </c>
      <c r="J146" s="1">
        <f t="shared" si="16"/>
        <v>0.25507918750190806</v>
      </c>
      <c r="AD146" s="13"/>
      <c r="AE146" s="13"/>
      <c r="AH146" s="17"/>
      <c r="AI146" s="13"/>
      <c r="AJ146" s="13"/>
      <c r="AK146" s="13"/>
    </row>
    <row r="147" spans="1:37" x14ac:dyDescent="0.25">
      <c r="A147" s="1">
        <v>1390</v>
      </c>
      <c r="B147" s="1">
        <v>0.29327374222866587</v>
      </c>
      <c r="C147" s="11">
        <f t="shared" si="17"/>
        <v>2.7249868750835126E-3</v>
      </c>
      <c r="E147" s="1">
        <f t="shared" si="12"/>
        <v>2.4659127881576847E-3</v>
      </c>
      <c r="F147" s="11">
        <f t="shared" si="18"/>
        <v>3.1242563175670061E-6</v>
      </c>
      <c r="G147" s="1">
        <f t="shared" si="13"/>
        <v>1.8784346718041305E-6</v>
      </c>
      <c r="H147" s="11">
        <f t="shared" si="15"/>
        <v>-6.1416482296282414E-9</v>
      </c>
      <c r="I147" s="1">
        <f t="shared" si="14"/>
        <v>-2.4234846468284599E-9</v>
      </c>
      <c r="J147" s="1">
        <f t="shared" si="16"/>
        <v>0.28921813249229011</v>
      </c>
      <c r="AD147" s="13"/>
      <c r="AE147" s="13"/>
      <c r="AH147" s="17"/>
      <c r="AI147" s="13"/>
      <c r="AJ147" s="13"/>
      <c r="AK147" s="13"/>
    </row>
    <row r="148" spans="1:37" x14ac:dyDescent="0.25">
      <c r="A148" s="1">
        <v>1400</v>
      </c>
      <c r="B148" s="1">
        <v>0.32118774062702404</v>
      </c>
      <c r="C148" s="11">
        <f t="shared" si="17"/>
        <v>2.7913998398358176E-3</v>
      </c>
      <c r="E148" s="1">
        <f t="shared" si="12"/>
        <v>2.4740512253696892E-3</v>
      </c>
      <c r="F148" s="11">
        <f t="shared" si="18"/>
        <v>-1.4485055664244976E-6</v>
      </c>
      <c r="G148" s="1">
        <f t="shared" si="13"/>
        <v>-2.2109189316509677E-6</v>
      </c>
      <c r="H148" s="11">
        <f t="shared" si="15"/>
        <v>-2.6380560480385917E-9</v>
      </c>
      <c r="I148" s="1">
        <f t="shared" si="14"/>
        <v>4.7795863899153129E-10</v>
      </c>
      <c r="J148" s="1">
        <f t="shared" si="16"/>
        <v>0.32444152606484661</v>
      </c>
      <c r="AD148" s="13"/>
      <c r="AE148" s="13"/>
      <c r="AH148" s="17"/>
      <c r="AI148" s="13"/>
      <c r="AJ148" s="13"/>
      <c r="AK148" s="13"/>
    </row>
    <row r="149" spans="1:37" x14ac:dyDescent="0.25">
      <c r="A149" s="1">
        <v>1410</v>
      </c>
      <c r="B149" s="1">
        <v>0.34887287407403983</v>
      </c>
      <c r="C149" s="11">
        <f t="shared" si="17"/>
        <v>2.7685133447015787E-3</v>
      </c>
      <c r="E149" s="1">
        <f t="shared" si="12"/>
        <v>2.4369426768291948E-3</v>
      </c>
      <c r="F149" s="11">
        <f t="shared" si="18"/>
        <v>-6.1251449095110939E-6</v>
      </c>
      <c r="G149" s="1">
        <f t="shared" si="13"/>
        <v>-6.3530336560668378E-6</v>
      </c>
      <c r="H149" s="11">
        <f t="shared" si="15"/>
        <v>1.1810391265931646E-9</v>
      </c>
      <c r="I149" s="1">
        <f t="shared" si="14"/>
        <v>3.7085715120149971E-9</v>
      </c>
      <c r="J149" s="1">
        <f t="shared" si="16"/>
        <v>0.35971707138315184</v>
      </c>
      <c r="AD149" s="13"/>
      <c r="AE149" s="13"/>
      <c r="AH149" s="17"/>
      <c r="AI149" s="13"/>
      <c r="AJ149" s="13"/>
      <c r="AK149" s="13"/>
    </row>
    <row r="150" spans="1:37" x14ac:dyDescent="0.25">
      <c r="A150" s="1">
        <v>1420</v>
      </c>
      <c r="B150" s="1">
        <v>0.37741156900048928</v>
      </c>
      <c r="C150" s="11">
        <f t="shared" si="17"/>
        <v>2.853869492644945E-3</v>
      </c>
      <c r="E150" s="1">
        <f t="shared" si="12"/>
        <v>2.3515483271794673E-3</v>
      </c>
      <c r="F150" s="11">
        <f t="shared" si="18"/>
        <v>-1.1038864644277268E-5</v>
      </c>
      <c r="G150" s="1">
        <f t="shared" si="13"/>
        <v>-1.0471527597950844E-5</v>
      </c>
      <c r="H150" s="11">
        <f t="shared" si="15"/>
        <v>5.7590838008277306E-9</v>
      </c>
      <c r="I150" s="1">
        <f t="shared" si="14"/>
        <v>7.1832880188260158E-9</v>
      </c>
      <c r="J150" s="1">
        <f t="shared" si="16"/>
        <v>0.39597091012980568</v>
      </c>
      <c r="AD150" s="13"/>
      <c r="AE150" s="13"/>
      <c r="AH150" s="17"/>
      <c r="AI150" s="13"/>
      <c r="AJ150" s="13"/>
      <c r="AK150" s="13"/>
    </row>
    <row r="151" spans="1:37" x14ac:dyDescent="0.25">
      <c r="A151" s="1">
        <v>1430</v>
      </c>
      <c r="B151" s="1">
        <v>0.40212516845041324</v>
      </c>
      <c r="C151" s="11">
        <f t="shared" si="17"/>
        <v>2.4713599449923962E-3</v>
      </c>
      <c r="E151" s="1">
        <f t="shared" si="12"/>
        <v>2.2161653839436494E-3</v>
      </c>
      <c r="F151" s="11">
        <f t="shared" si="18"/>
        <v>-1.5794369424712336E-5</v>
      </c>
      <c r="G151" s="1">
        <f t="shared" si="13"/>
        <v>-1.4474839863818297E-5</v>
      </c>
      <c r="H151" s="11">
        <f t="shared" si="15"/>
        <v>1.0472408381255304E-8</v>
      </c>
      <c r="I151" s="1">
        <f t="shared" si="14"/>
        <v>1.0781220746600489E-8</v>
      </c>
      <c r="J151" s="1">
        <f t="shared" si="16"/>
        <v>0.42832493621332862</v>
      </c>
      <c r="AD151" s="13"/>
      <c r="AE151" s="13"/>
      <c r="AH151" s="17"/>
      <c r="AI151" s="13"/>
      <c r="AJ151" s="13"/>
      <c r="AK151" s="13"/>
    </row>
    <row r="152" spans="1:37" x14ac:dyDescent="0.25">
      <c r="A152" s="1">
        <v>1440</v>
      </c>
      <c r="B152" s="1">
        <v>0.42572732996101759</v>
      </c>
      <c r="C152" s="11">
        <f t="shared" si="17"/>
        <v>2.3602161510604346E-3</v>
      </c>
      <c r="E152" s="1">
        <f t="shared" si="12"/>
        <v>2.0356609386852206E-3</v>
      </c>
      <c r="F152" s="11">
        <f t="shared" si="18"/>
        <v>-2.0212459031619592E-5</v>
      </c>
      <c r="G152" s="1">
        <f t="shared" si="13"/>
        <v>-1.8268703962060643E-5</v>
      </c>
      <c r="H152" s="11">
        <f t="shared" si="15"/>
        <v>1.4996573182708419E-8</v>
      </c>
      <c r="I152" s="1">
        <f t="shared" si="14"/>
        <v>1.4367592206667138E-8</v>
      </c>
      <c r="J152" s="1">
        <f t="shared" si="16"/>
        <v>0.45928086092269876</v>
      </c>
      <c r="AD152" s="13"/>
      <c r="AE152" s="13"/>
      <c r="AH152" s="17"/>
      <c r="AI152" s="13"/>
      <c r="AJ152" s="13"/>
      <c r="AK152" s="13"/>
    </row>
    <row r="153" spans="1:37" x14ac:dyDescent="0.25">
      <c r="A153" s="1">
        <v>1450</v>
      </c>
      <c r="B153" s="1">
        <v>0.44725112162322234</v>
      </c>
      <c r="C153" s="11">
        <f t="shared" si="17"/>
        <v>2.1523791662204752E-3</v>
      </c>
      <c r="E153" s="1">
        <f t="shared" ref="E153:E216" si="19">(C145*$L$5+C146*$M$5+C147*$N$5+C148*$O$5+C149*$P$5+C150*$Q$5+C151*$R$5+C152*$S$5+C153*$T$5+C154*$U$5+C155*$V$5+C156*$W$5+C157*$X$5+C158*$Y$5+C159*$Z$5+C160*$AA$5+C161*$AB$5)/SUM($L$5:$AB$5)</f>
        <v>1.8119162033112576E-3</v>
      </c>
      <c r="F153" s="11">
        <f t="shared" si="18"/>
        <v>-2.4502324538878366E-5</v>
      </c>
      <c r="G153" s="1">
        <f t="shared" si="13"/>
        <v>-2.1762636596648821E-5</v>
      </c>
      <c r="H153" s="11">
        <f t="shared" si="15"/>
        <v>1.9770541190166157E-8</v>
      </c>
      <c r="I153" s="1">
        <f t="shared" si="14"/>
        <v>1.780875894256802E-8</v>
      </c>
      <c r="J153" s="1">
        <f t="shared" si="16"/>
        <v>0.48766557614199763</v>
      </c>
      <c r="AD153" s="13"/>
      <c r="AE153" s="13"/>
      <c r="AH153" s="17"/>
      <c r="AI153" s="13"/>
      <c r="AJ153" s="13"/>
      <c r="AK153" s="13"/>
    </row>
    <row r="154" spans="1:37" x14ac:dyDescent="0.25">
      <c r="A154" s="1">
        <v>1460</v>
      </c>
      <c r="B154" s="1">
        <v>0.46583867151545522</v>
      </c>
      <c r="C154" s="11">
        <f t="shared" si="17"/>
        <v>1.8587549892232879E-3</v>
      </c>
      <c r="E154" s="1">
        <f t="shared" si="19"/>
        <v>1.5456144479076533E-3</v>
      </c>
      <c r="F154" s="11">
        <f t="shared" si="18"/>
        <v>-2.8520477836194398E-5</v>
      </c>
      <c r="G154" s="1">
        <f t="shared" ref="G154:G217" si="20">(F146*$L$5+F147*$M$5+F148*$N$5+F149*$O$5+F150*$P$5+F151*$Q$5+F152*$R$5+F153*$S$5+F154*$T$5+F155*$U$5+F156*$V$5+F157*$W$5+F158*$X$5+F159*$Y$5+F160*$Z$5+F161*$AA$5+F162*$AB$5)/SUM($L$5:$AB$5)</f>
        <v>-2.4861158407433676E-5</v>
      </c>
      <c r="H154" s="11">
        <f t="shared" si="15"/>
        <v>2.4590912825183362E-8</v>
      </c>
      <c r="I154" s="1">
        <f t="shared" si="14"/>
        <v>2.0952307100379975E-8</v>
      </c>
      <c r="J154" s="1">
        <f t="shared" si="16"/>
        <v>0.51239635926961002</v>
      </c>
      <c r="AD154" s="13"/>
      <c r="AE154" s="13"/>
      <c r="AH154" s="17"/>
      <c r="AI154" s="13"/>
      <c r="AJ154" s="13"/>
      <c r="AK154" s="13"/>
    </row>
    <row r="155" spans="1:37" x14ac:dyDescent="0.25">
      <c r="A155" s="1">
        <v>1470</v>
      </c>
      <c r="B155" s="1">
        <v>0.48091114351992947</v>
      </c>
      <c r="C155" s="11">
        <f t="shared" si="17"/>
        <v>1.5072472004474258E-3</v>
      </c>
      <c r="E155" s="1">
        <f t="shared" si="19"/>
        <v>1.2415066465873697E-3</v>
      </c>
      <c r="F155" s="11">
        <f t="shared" si="18"/>
        <v>-3.1904169876254121E-5</v>
      </c>
      <c r="G155" s="1">
        <f t="shared" si="20"/>
        <v>-2.7467861961714864E-5</v>
      </c>
      <c r="H155" s="11">
        <f t="shared" si="15"/>
        <v>2.8663388620719635E-8</v>
      </c>
      <c r="I155" s="1">
        <f t="shared" ref="I155:I218" si="21">(H147*$L$5+H148*$M$5+H149*$N$5+H150*$O$5+H151*$P$5+H152*$Q$5+H153*$R$5+H154*$S$5+H155*$T$5+H156*$U$5+H157*$V$5+H158*$W$5+H159*$X$5+H160*$Y$5+H161*$Z$5+H162*$AA$5+H163*$AB$5)/SUM($L$5:$AB$5)</f>
        <v>2.3634403514557392E-8</v>
      </c>
      <c r="J155" s="1">
        <f t="shared" si="16"/>
        <v>0.53266097771819931</v>
      </c>
      <c r="AD155" s="13"/>
      <c r="AE155" s="13"/>
      <c r="AH155" s="17"/>
      <c r="AI155" s="13"/>
      <c r="AJ155" s="13"/>
      <c r="AK155" s="13"/>
    </row>
    <row r="156" spans="1:37" x14ac:dyDescent="0.25">
      <c r="A156" s="1">
        <v>1480</v>
      </c>
      <c r="B156" s="1">
        <v>0.49048929857994811</v>
      </c>
      <c r="C156" s="11">
        <f t="shared" si="17"/>
        <v>9.5781550600186334E-4</v>
      </c>
      <c r="E156" s="1">
        <f t="shared" si="19"/>
        <v>9.0753105038257089E-4</v>
      </c>
      <c r="F156" s="11">
        <f t="shared" si="18"/>
        <v>-3.4296800539104982E-5</v>
      </c>
      <c r="G156" s="1">
        <f t="shared" si="20"/>
        <v>-2.9501297743581659E-5</v>
      </c>
      <c r="H156" s="11">
        <f t="shared" ref="H156:H219" si="22">(G155-2*G156+G157)/(A157-A155)</f>
        <v>3.1332647399598861E-8</v>
      </c>
      <c r="I156" s="1">
        <f t="shared" si="21"/>
        <v>2.5713982049625336E-8</v>
      </c>
      <c r="J156" s="1">
        <f t="shared" si="16"/>
        <v>0.54628131074981723</v>
      </c>
      <c r="AD156" s="13"/>
      <c r="AE156" s="13"/>
      <c r="AH156" s="17"/>
      <c r="AI156" s="13"/>
      <c r="AJ156" s="13"/>
      <c r="AK156" s="13"/>
    </row>
    <row r="157" spans="1:37" x14ac:dyDescent="0.25">
      <c r="A157" s="1">
        <v>1490</v>
      </c>
      <c r="B157" s="1">
        <v>0.49759843997022296</v>
      </c>
      <c r="C157" s="11">
        <f t="shared" si="17"/>
        <v>7.1091413902748537E-4</v>
      </c>
      <c r="E157" s="1">
        <f t="shared" si="19"/>
        <v>5.5557063580527E-4</v>
      </c>
      <c r="F157" s="11">
        <f t="shared" si="18"/>
        <v>-3.5988877751113385E-5</v>
      </c>
      <c r="G157" s="1">
        <f t="shared" si="20"/>
        <v>-3.090808057745648E-5</v>
      </c>
      <c r="H157" s="11">
        <f t="shared" si="22"/>
        <v>3.3248623067040459E-8</v>
      </c>
      <c r="I157" s="1">
        <f t="shared" si="21"/>
        <v>2.7099912794855062E-8</v>
      </c>
      <c r="J157" s="1">
        <f t="shared" si="16"/>
        <v>0.55615315826220546</v>
      </c>
      <c r="AD157" s="13"/>
      <c r="AE157" s="13"/>
      <c r="AH157" s="17"/>
      <c r="AI157" s="13"/>
      <c r="AJ157" s="13"/>
      <c r="AK157" s="13"/>
    </row>
    <row r="158" spans="1:37" x14ac:dyDescent="0.25">
      <c r="A158" s="1">
        <v>1500</v>
      </c>
      <c r="B158" s="1">
        <v>0.50051575963359773</v>
      </c>
      <c r="C158" s="11">
        <f t="shared" si="17"/>
        <v>2.9173196633747731E-4</v>
      </c>
      <c r="E158" s="1">
        <f t="shared" si="19"/>
        <v>1.8775349536030315E-4</v>
      </c>
      <c r="F158" s="11">
        <f t="shared" si="18"/>
        <v>-3.7089894354569065E-5</v>
      </c>
      <c r="G158" s="1">
        <f t="shared" si="20"/>
        <v>-3.1649890949990489E-5</v>
      </c>
      <c r="H158" s="11">
        <f t="shared" si="22"/>
        <v>3.4575689718400514E-8</v>
      </c>
      <c r="I158" s="1">
        <f t="shared" si="21"/>
        <v>2.7723084049869376E-8</v>
      </c>
      <c r="J158" s="1">
        <f t="shared" si="16"/>
        <v>0.56045838802550141</v>
      </c>
      <c r="AD158" s="13"/>
      <c r="AE158" s="13"/>
      <c r="AH158" s="17"/>
      <c r="AI158" s="13"/>
      <c r="AJ158" s="13"/>
      <c r="AK158" s="13"/>
    </row>
    <row r="159" spans="1:37" x14ac:dyDescent="0.25">
      <c r="A159" s="1">
        <v>1510</v>
      </c>
      <c r="B159" s="1">
        <v>0.49773788774804245</v>
      </c>
      <c r="C159" s="11">
        <f t="shared" si="17"/>
        <v>-2.7778718855552833E-4</v>
      </c>
      <c r="E159" s="1">
        <f t="shared" si="19"/>
        <v>-1.8622725128611124E-4</v>
      </c>
      <c r="F159" s="11">
        <f t="shared" si="18"/>
        <v>-3.704995012655964E-5</v>
      </c>
      <c r="G159" s="1">
        <f t="shared" si="20"/>
        <v>-3.1700187528156487E-5</v>
      </c>
      <c r="H159" s="11">
        <f t="shared" si="22"/>
        <v>3.4285699296570183E-8</v>
      </c>
      <c r="I159" s="1">
        <f t="shared" si="21"/>
        <v>2.7528303047866832E-8</v>
      </c>
      <c r="J159" s="1">
        <f t="shared" si="16"/>
        <v>0.5576229184028858</v>
      </c>
      <c r="AD159" s="13"/>
      <c r="AE159" s="13"/>
      <c r="AH159" s="17"/>
      <c r="AI159" s="13"/>
      <c r="AJ159" s="13"/>
      <c r="AK159" s="13"/>
    </row>
    <row r="160" spans="1:37" x14ac:dyDescent="0.25">
      <c r="A160" s="1">
        <v>1520</v>
      </c>
      <c r="B160" s="1">
        <v>0.49152637650662145</v>
      </c>
      <c r="C160" s="11">
        <f t="shared" si="17"/>
        <v>-6.2115112414209972E-4</v>
      </c>
      <c r="E160" s="1">
        <f t="shared" si="19"/>
        <v>-5.5324550717088966E-4</v>
      </c>
      <c r="F160" s="11">
        <f t="shared" si="18"/>
        <v>-3.6132788129041723E-5</v>
      </c>
      <c r="G160" s="1">
        <f t="shared" si="20"/>
        <v>-3.1064770120391082E-5</v>
      </c>
      <c r="H160" s="11">
        <f t="shared" si="22"/>
        <v>3.2850533286515665E-8</v>
      </c>
      <c r="I160" s="1">
        <f t="shared" si="21"/>
        <v>2.6515550031775954E-8</v>
      </c>
      <c r="J160" s="1">
        <f t="shared" si="16"/>
        <v>0.5499160220208128</v>
      </c>
      <c r="AD160" s="13"/>
      <c r="AE160" s="13"/>
      <c r="AH160" s="17"/>
      <c r="AI160" s="13"/>
      <c r="AJ160" s="13"/>
      <c r="AK160" s="13"/>
    </row>
    <row r="161" spans="1:37" x14ac:dyDescent="0.25">
      <c r="A161" s="1">
        <v>1530</v>
      </c>
      <c r="B161" s="1">
        <v>0.48105745427528668</v>
      </c>
      <c r="C161" s="11">
        <f t="shared" si="17"/>
        <v>-1.0468922231334776E-3</v>
      </c>
      <c r="E161" s="1">
        <f t="shared" si="19"/>
        <v>-9.0888301386694576E-4</v>
      </c>
      <c r="F161" s="11">
        <f t="shared" si="18"/>
        <v>-3.4613368235732707E-5</v>
      </c>
      <c r="G161" s="1">
        <f t="shared" si="20"/>
        <v>-2.9772342046895364E-5</v>
      </c>
      <c r="H161" s="11">
        <f t="shared" si="22"/>
        <v>3.0839881118575886E-8</v>
      </c>
      <c r="I161" s="1">
        <f t="shared" si="21"/>
        <v>2.4722206479404132E-8</v>
      </c>
      <c r="J161" s="1">
        <f t="shared" si="16"/>
        <v>0.53657612248463249</v>
      </c>
      <c r="AD161" s="13"/>
      <c r="AE161" s="13"/>
      <c r="AH161" s="17"/>
      <c r="AI161" s="13"/>
      <c r="AJ161" s="13"/>
      <c r="AK161" s="13"/>
    </row>
    <row r="162" spans="1:37" x14ac:dyDescent="0.25">
      <c r="A162" s="1">
        <v>1540</v>
      </c>
      <c r="B162" s="1">
        <v>0.46627406557178125</v>
      </c>
      <c r="C162" s="11">
        <f t="shared" si="17"/>
        <v>-1.478338870350543E-3</v>
      </c>
      <c r="E162" s="1">
        <f t="shared" si="19"/>
        <v>-1.2455128718855438E-3</v>
      </c>
      <c r="F162" s="11">
        <f t="shared" si="18"/>
        <v>-3.2118171187718325E-5</v>
      </c>
      <c r="G162" s="1">
        <f t="shared" si="20"/>
        <v>-2.7863116351028127E-5</v>
      </c>
      <c r="H162" s="11">
        <f t="shared" si="22"/>
        <v>2.7377341891691377E-8</v>
      </c>
      <c r="I162" s="1">
        <f t="shared" si="21"/>
        <v>2.2199251660813134E-8</v>
      </c>
      <c r="J162" s="1">
        <f t="shared" si="16"/>
        <v>0.5176324084360725</v>
      </c>
      <c r="AD162" s="13"/>
      <c r="AE162" s="13"/>
      <c r="AH162" s="17"/>
      <c r="AI162" s="13"/>
      <c r="AJ162" s="13"/>
      <c r="AK162" s="13"/>
    </row>
    <row r="163" spans="1:37" x14ac:dyDescent="0.25">
      <c r="A163" s="1">
        <v>1550</v>
      </c>
      <c r="B163" s="1">
        <v>0.44722204888849765</v>
      </c>
      <c r="C163" s="11">
        <f t="shared" si="17"/>
        <v>-1.9052016683283601E-3</v>
      </c>
      <c r="E163" s="1">
        <f t="shared" si="19"/>
        <v>-1.5512464376213123E-3</v>
      </c>
      <c r="F163" s="11">
        <f t="shared" si="18"/>
        <v>-2.8835681187061785E-5</v>
      </c>
      <c r="G163" s="1">
        <f t="shared" si="20"/>
        <v>-2.5406343817327063E-5</v>
      </c>
      <c r="H163" s="11">
        <f t="shared" si="22"/>
        <v>2.2831287155628612E-8</v>
      </c>
      <c r="I163" s="1">
        <f t="shared" si="21"/>
        <v>1.9050335412706308E-8</v>
      </c>
      <c r="J163" s="1">
        <f t="shared" si="16"/>
        <v>0.49328938864239913</v>
      </c>
      <c r="AD163" s="13"/>
      <c r="AE163" s="13"/>
      <c r="AH163" s="17"/>
      <c r="AI163" s="13"/>
      <c r="AJ163" s="13"/>
      <c r="AK163" s="13"/>
    </row>
    <row r="164" spans="1:37" x14ac:dyDescent="0.25">
      <c r="A164" s="1">
        <v>1560</v>
      </c>
      <c r="B164" s="1">
        <v>0.42527818063614081</v>
      </c>
      <c r="C164" s="11">
        <f t="shared" si="17"/>
        <v>-2.1943868252356836E-3</v>
      </c>
      <c r="E164" s="1">
        <f t="shared" si="19"/>
        <v>-1.8222264956267796E-3</v>
      </c>
      <c r="F164" s="11">
        <f t="shared" si="18"/>
        <v>-2.500482633061334E-5</v>
      </c>
      <c r="G164" s="1">
        <f t="shared" si="20"/>
        <v>-2.2492945540513427E-5</v>
      </c>
      <c r="H164" s="11">
        <f t="shared" si="22"/>
        <v>1.7758401256269396E-8</v>
      </c>
      <c r="I164" s="1">
        <f t="shared" si="21"/>
        <v>1.5417254447156783E-8</v>
      </c>
      <c r="J164" s="1">
        <f t="shared" si="16"/>
        <v>0.46513581753633904</v>
      </c>
      <c r="AD164" s="13"/>
      <c r="AE164" s="13"/>
      <c r="AH164" s="17"/>
      <c r="AI164" s="13"/>
      <c r="AJ164" s="13"/>
      <c r="AK164" s="13"/>
    </row>
    <row r="165" spans="1:37" x14ac:dyDescent="0.25">
      <c r="A165" s="1">
        <v>1570</v>
      </c>
      <c r="B165" s="1">
        <v>0.40261691912361697</v>
      </c>
      <c r="C165" s="11">
        <f t="shared" si="17"/>
        <v>-2.2661261512523846E-3</v>
      </c>
      <c r="E165" s="1">
        <f t="shared" si="19"/>
        <v>-2.0513429642335791E-3</v>
      </c>
      <c r="F165" s="11">
        <f t="shared" si="18"/>
        <v>-2.0958968608427157E-5</v>
      </c>
      <c r="G165" s="1">
        <f t="shared" si="20"/>
        <v>-1.9224379238574403E-5</v>
      </c>
      <c r="H165" s="11">
        <f t="shared" si="22"/>
        <v>1.2621472051929703E-8</v>
      </c>
      <c r="I165" s="1">
        <f t="shared" si="21"/>
        <v>1.1453933558433701E-8</v>
      </c>
      <c r="J165" s="1">
        <f t="shared" si="16"/>
        <v>0.43557994225244706</v>
      </c>
      <c r="AD165" s="13"/>
      <c r="AE165" s="13"/>
      <c r="AH165" s="17"/>
      <c r="AI165" s="13"/>
      <c r="AJ165" s="13"/>
      <c r="AK165" s="13"/>
    </row>
    <row r="166" spans="1:37" x14ac:dyDescent="0.25">
      <c r="A166" s="1">
        <v>1580</v>
      </c>
      <c r="B166" s="1">
        <v>0.37607725555299859</v>
      </c>
      <c r="C166" s="11">
        <f t="shared" si="17"/>
        <v>-2.6539663570618378E-3</v>
      </c>
      <c r="E166" s="1">
        <f t="shared" si="19"/>
        <v>-2.2414058677953227E-3</v>
      </c>
      <c r="F166" s="11">
        <f t="shared" si="18"/>
        <v>-1.6666480567196313E-5</v>
      </c>
      <c r="G166" s="1">
        <f t="shared" si="20"/>
        <v>-1.5703383495596785E-5</v>
      </c>
      <c r="H166" s="11">
        <f t="shared" si="22"/>
        <v>7.3517834746706468E-9</v>
      </c>
      <c r="I166" s="1">
        <f t="shared" si="21"/>
        <v>7.3102108447540189E-9</v>
      </c>
      <c r="J166" s="1">
        <f t="shared" si="16"/>
        <v>0.4016936351544369</v>
      </c>
      <c r="AD166" s="13"/>
      <c r="AE166" s="13"/>
      <c r="AH166" s="17"/>
      <c r="AI166" s="13"/>
      <c r="AJ166" s="13"/>
      <c r="AK166" s="13"/>
    </row>
    <row r="167" spans="1:37" x14ac:dyDescent="0.25">
      <c r="A167" s="1">
        <v>1590</v>
      </c>
      <c r="B167" s="1">
        <v>0.34923424040956008</v>
      </c>
      <c r="C167" s="11">
        <f t="shared" si="17"/>
        <v>-2.684301514343851E-3</v>
      </c>
      <c r="E167" s="1">
        <f t="shared" si="19"/>
        <v>-2.3846725755775054E-3</v>
      </c>
      <c r="F167" s="11">
        <f t="shared" si="18"/>
        <v>-1.2042026455819002E-5</v>
      </c>
      <c r="G167" s="1">
        <f t="shared" si="20"/>
        <v>-1.2035352083125754E-5</v>
      </c>
      <c r="H167" s="11">
        <f t="shared" si="22"/>
        <v>1.716207491842923E-9</v>
      </c>
      <c r="I167" s="1">
        <f t="shared" si="21"/>
        <v>3.136227815012267E-9</v>
      </c>
      <c r="J167" s="1">
        <f t="shared" si="16"/>
        <v>0.3672885623220023</v>
      </c>
      <c r="AD167" s="13"/>
      <c r="AE167" s="13"/>
      <c r="AH167" s="17"/>
      <c r="AI167" s="13"/>
      <c r="AJ167" s="13"/>
      <c r="AK167" s="13"/>
    </row>
    <row r="168" spans="1:37" x14ac:dyDescent="0.25">
      <c r="A168" s="1">
        <v>1600</v>
      </c>
      <c r="B168" s="1">
        <v>0.32077941922892506</v>
      </c>
      <c r="C168" s="11">
        <f t="shared" si="17"/>
        <v>-2.8454821180635024E-3</v>
      </c>
      <c r="E168" s="1">
        <f t="shared" si="19"/>
        <v>-2.4822463969117027E-3</v>
      </c>
      <c r="F168" s="11">
        <f t="shared" si="18"/>
        <v>-7.5182027483981915E-6</v>
      </c>
      <c r="G168" s="1">
        <f t="shared" si="20"/>
        <v>-8.3329965208178643E-6</v>
      </c>
      <c r="H168" s="11">
        <f t="shared" si="22"/>
        <v>-3.4434183488425088E-9</v>
      </c>
      <c r="I168" s="1">
        <f t="shared" si="21"/>
        <v>-9.0582071436330126E-10</v>
      </c>
      <c r="J168" s="1">
        <f t="shared" si="16"/>
        <v>0.33131035599948966</v>
      </c>
      <c r="AD168" s="13"/>
      <c r="AE168" s="13"/>
      <c r="AH168" s="17"/>
      <c r="AI168" s="13"/>
      <c r="AJ168" s="13"/>
      <c r="AK168" s="13"/>
    </row>
    <row r="169" spans="1:37" x14ac:dyDescent="0.25">
      <c r="A169" s="1">
        <v>1610</v>
      </c>
      <c r="B169" s="1">
        <v>0.29286120413902417</v>
      </c>
      <c r="C169" s="11">
        <f t="shared" si="17"/>
        <v>-2.7918215089900887E-3</v>
      </c>
      <c r="E169" s="1">
        <f t="shared" si="19"/>
        <v>-2.5350366305454692E-3</v>
      </c>
      <c r="F169" s="11">
        <f t="shared" si="18"/>
        <v>-3.2533429092143497E-6</v>
      </c>
      <c r="G169" s="1">
        <f t="shared" si="20"/>
        <v>-4.6995093254868249E-6</v>
      </c>
      <c r="H169" s="11">
        <f t="shared" si="22"/>
        <v>-7.9991752469796573E-9</v>
      </c>
      <c r="I169" s="1">
        <f t="shared" si="21"/>
        <v>-4.6763881119719616E-9</v>
      </c>
      <c r="J169" s="1">
        <f t="shared" si="16"/>
        <v>0.29613432818134455</v>
      </c>
      <c r="AD169" s="13"/>
      <c r="AE169" s="13"/>
      <c r="AH169" s="17"/>
      <c r="AI169" s="13"/>
      <c r="AJ169" s="13"/>
      <c r="AK169" s="13"/>
    </row>
    <row r="170" spans="1:37" x14ac:dyDescent="0.25">
      <c r="A170" s="1">
        <v>1620</v>
      </c>
      <c r="B170" s="1">
        <v>0.26371739359449126</v>
      </c>
      <c r="C170" s="11">
        <f t="shared" si="17"/>
        <v>-2.914381054453291E-3</v>
      </c>
      <c r="E170" s="1">
        <f t="shared" si="19"/>
        <v>-2.5473132550959897E-3</v>
      </c>
      <c r="F170" s="11">
        <f t="shared" si="18"/>
        <v>9.4632997224609625E-7</v>
      </c>
      <c r="G170" s="1">
        <f t="shared" si="20"/>
        <v>-1.2260056350953787E-6</v>
      </c>
      <c r="H170" s="11">
        <f t="shared" si="22"/>
        <v>-1.2415323509311104E-8</v>
      </c>
      <c r="I170" s="1">
        <f t="shared" si="21"/>
        <v>-8.0597713636909407E-9</v>
      </c>
      <c r="J170" s="1">
        <f t="shared" si="16"/>
        <v>0.26019381410185627</v>
      </c>
      <c r="AD170" s="13"/>
      <c r="AE170" s="13"/>
      <c r="AH170" s="17"/>
      <c r="AI170" s="13"/>
      <c r="AJ170" s="13"/>
      <c r="AK170" s="13"/>
    </row>
    <row r="171" spans="1:37" x14ac:dyDescent="0.25">
      <c r="A171" s="1">
        <v>1630</v>
      </c>
      <c r="B171" s="1">
        <v>0.23765282127436776</v>
      </c>
      <c r="C171" s="11">
        <f t="shared" si="17"/>
        <v>-2.606457232012349E-3</v>
      </c>
      <c r="E171" s="1">
        <f t="shared" si="19"/>
        <v>-2.5161100311005473E-3</v>
      </c>
      <c r="F171" s="11">
        <f t="shared" si="18"/>
        <v>4.6172760279825347E-6</v>
      </c>
      <c r="G171" s="1">
        <f t="shared" si="20"/>
        <v>1.9991915851098455E-6</v>
      </c>
      <c r="H171" s="11">
        <f t="shared" si="22"/>
        <v>-1.5718733197564712E-8</v>
      </c>
      <c r="I171" s="1">
        <f t="shared" si="21"/>
        <v>-1.0943764091132448E-8</v>
      </c>
      <c r="J171" s="1">
        <f t="shared" si="16"/>
        <v>0.22798322347589653</v>
      </c>
      <c r="AD171" s="13"/>
      <c r="AE171" s="13"/>
      <c r="AH171" s="17"/>
      <c r="AI171" s="13"/>
      <c r="AJ171" s="13"/>
      <c r="AK171" s="13"/>
    </row>
    <row r="172" spans="1:37" x14ac:dyDescent="0.25">
      <c r="A172" s="1">
        <v>1640</v>
      </c>
      <c r="B172" s="1">
        <v>0.20911157927711146</v>
      </c>
      <c r="C172" s="11">
        <f t="shared" si="17"/>
        <v>-2.8541241997256301E-3</v>
      </c>
      <c r="E172" s="1">
        <f t="shared" si="19"/>
        <v>-2.454967734536339E-3</v>
      </c>
      <c r="F172" s="11">
        <f t="shared" si="18"/>
        <v>7.8358006541875708E-6</v>
      </c>
      <c r="G172" s="1">
        <f t="shared" si="20"/>
        <v>4.9100141413637752E-6</v>
      </c>
      <c r="H172" s="11">
        <f t="shared" si="22"/>
        <v>-1.8145680626785054E-8</v>
      </c>
      <c r="I172" s="1">
        <f t="shared" si="21"/>
        <v>-1.3262255628693296E-8</v>
      </c>
      <c r="J172" s="1">
        <f t="shared" si="16"/>
        <v>0.19407705015292939</v>
      </c>
      <c r="AD172" s="13"/>
      <c r="AE172" s="13"/>
      <c r="AH172" s="17"/>
      <c r="AI172" s="13"/>
      <c r="AJ172" s="13"/>
      <c r="AK172" s="13"/>
    </row>
    <row r="173" spans="1:37" x14ac:dyDescent="0.25">
      <c r="A173" s="1">
        <v>1650</v>
      </c>
      <c r="B173" s="1">
        <v>0.18406087818084493</v>
      </c>
      <c r="C173" s="11">
        <f t="shared" si="17"/>
        <v>-2.5050701096266531E-3</v>
      </c>
      <c r="E173" s="1">
        <f t="shared" si="19"/>
        <v>-2.3593940180167959E-3</v>
      </c>
      <c r="F173" s="11">
        <f t="shared" si="18"/>
        <v>1.0663127250185467E-5</v>
      </c>
      <c r="G173" s="1">
        <f t="shared" si="20"/>
        <v>7.4579230850820029E-6</v>
      </c>
      <c r="H173" s="11">
        <f t="shared" si="22"/>
        <v>-1.9896019885239293E-8</v>
      </c>
      <c r="I173" s="1">
        <f t="shared" si="21"/>
        <v>-1.4982318855419047E-8</v>
      </c>
      <c r="J173" s="1">
        <f t="shared" si="16"/>
        <v>0.16452829666660074</v>
      </c>
      <c r="AD173" s="13"/>
      <c r="AE173" s="13"/>
      <c r="AH173" s="17"/>
      <c r="AI173" s="13"/>
      <c r="AJ173" s="13"/>
      <c r="AK173" s="13"/>
    </row>
    <row r="174" spans="1:37" x14ac:dyDescent="0.25">
      <c r="A174" s="1">
        <v>1660</v>
      </c>
      <c r="B174" s="1">
        <v>0.16079358778227335</v>
      </c>
      <c r="C174" s="11">
        <f t="shared" si="17"/>
        <v>-2.3267290398571588E-3</v>
      </c>
      <c r="E174" s="1">
        <f t="shared" si="19"/>
        <v>-2.2417051895326297E-3</v>
      </c>
      <c r="F174" s="11">
        <f t="shared" si="18"/>
        <v>1.2825648046375948E-5</v>
      </c>
      <c r="G174" s="1">
        <f t="shared" si="20"/>
        <v>9.6079116310954448E-6</v>
      </c>
      <c r="H174" s="11">
        <f t="shared" si="22"/>
        <v>-2.0702251117223391E-8</v>
      </c>
      <c r="I174" s="1">
        <f t="shared" si="21"/>
        <v>-1.6092626293231716E-8</v>
      </c>
      <c r="J174" s="1">
        <f t="shared" si="16"/>
        <v>0.13768375811314446</v>
      </c>
      <c r="AD174" s="13"/>
      <c r="AE174" s="13"/>
      <c r="AH174" s="17"/>
      <c r="AI174" s="13"/>
      <c r="AJ174" s="13"/>
      <c r="AK174" s="13"/>
    </row>
    <row r="175" spans="1:37" x14ac:dyDescent="0.25">
      <c r="A175" s="1">
        <v>1670</v>
      </c>
      <c r="B175" s="1">
        <v>0.13851003783220622</v>
      </c>
      <c r="C175" s="11">
        <f t="shared" si="17"/>
        <v>-2.2283549950067121E-3</v>
      </c>
      <c r="E175" s="1">
        <f t="shared" si="19"/>
        <v>-2.1028810570892769E-3</v>
      </c>
      <c r="F175" s="11">
        <f t="shared" si="18"/>
        <v>1.456580584568713E-5</v>
      </c>
      <c r="G175" s="1">
        <f t="shared" si="20"/>
        <v>1.1343855154764419E-5</v>
      </c>
      <c r="H175" s="11">
        <f t="shared" si="22"/>
        <v>-2.0996141718727116E-8</v>
      </c>
      <c r="I175" s="1">
        <f t="shared" si="21"/>
        <v>-1.6610002685405004E-8</v>
      </c>
      <c r="J175" s="1">
        <f t="shared" si="16"/>
        <v>0.11275449590719447</v>
      </c>
      <c r="AD175" s="13"/>
      <c r="AE175" s="13"/>
      <c r="AH175" s="17"/>
      <c r="AI175" s="13"/>
      <c r="AJ175" s="13"/>
      <c r="AK175" s="13"/>
    </row>
    <row r="176" spans="1:37" x14ac:dyDescent="0.25">
      <c r="A176" s="1">
        <v>1680</v>
      </c>
      <c r="B176" s="1">
        <v>0.11891792590482288</v>
      </c>
      <c r="C176" s="11">
        <f t="shared" si="17"/>
        <v>-1.9592111927383346E-3</v>
      </c>
      <c r="E176" s="1">
        <f t="shared" si="19"/>
        <v>-1.9503890726188871E-3</v>
      </c>
      <c r="F176" s="11">
        <f t="shared" si="18"/>
        <v>1.5786097579716857E-5</v>
      </c>
      <c r="G176" s="1">
        <f t="shared" si="20"/>
        <v>1.2659875844058851E-5</v>
      </c>
      <c r="H176" s="11">
        <f t="shared" si="22"/>
        <v>-2.0456580205053902E-8</v>
      </c>
      <c r="I176" s="1">
        <f t="shared" si="21"/>
        <v>-1.6563295550002834E-8</v>
      </c>
      <c r="J176" s="1">
        <f t="shared" si="16"/>
        <v>9.1437582294075934E-2</v>
      </c>
      <c r="AD176" s="13"/>
      <c r="AE176" s="13"/>
      <c r="AH176" s="17"/>
      <c r="AI176" s="13"/>
      <c r="AJ176" s="13"/>
      <c r="AK176" s="13"/>
    </row>
    <row r="177" spans="1:37" x14ac:dyDescent="0.25">
      <c r="A177" s="1">
        <v>1690</v>
      </c>
      <c r="B177" s="1">
        <v>0.10106086146645665</v>
      </c>
      <c r="C177" s="11">
        <f t="shared" si="17"/>
        <v>-1.7857064438366224E-3</v>
      </c>
      <c r="E177" s="1">
        <f t="shared" si="19"/>
        <v>-1.7871591054949398E-3</v>
      </c>
      <c r="F177" s="11">
        <f t="shared" si="18"/>
        <v>1.643520690463845E-5</v>
      </c>
      <c r="G177" s="1">
        <f t="shared" si="20"/>
        <v>1.3566764929252204E-5</v>
      </c>
      <c r="H177" s="11">
        <f t="shared" si="22"/>
        <v>-1.9182564321135459E-8</v>
      </c>
      <c r="I177" s="1">
        <f t="shared" si="21"/>
        <v>-1.6010696696726709E-8</v>
      </c>
      <c r="J177" s="1">
        <f t="shared" si="16"/>
        <v>7.2724995674881956E-2</v>
      </c>
      <c r="AD177" s="13"/>
      <c r="AE177" s="13"/>
      <c r="AH177" s="17"/>
      <c r="AI177" s="13"/>
      <c r="AJ177" s="13"/>
      <c r="AK177" s="13"/>
    </row>
    <row r="178" spans="1:37" x14ac:dyDescent="0.25">
      <c r="A178" s="1">
        <v>1700</v>
      </c>
      <c r="B178" s="1">
        <v>8.4251965885504834E-2</v>
      </c>
      <c r="C178" s="11">
        <f t="shared" si="17"/>
        <v>-1.6808895580951819E-3</v>
      </c>
      <c r="E178" s="1">
        <f t="shared" si="19"/>
        <v>-1.6216849345261181E-3</v>
      </c>
      <c r="F178" s="11">
        <f t="shared" si="18"/>
        <v>1.666743841050582E-5</v>
      </c>
      <c r="G178" s="1">
        <f t="shared" si="20"/>
        <v>1.4090002728022849E-5</v>
      </c>
      <c r="H178" s="11">
        <f t="shared" si="22"/>
        <v>-1.7486967963410879E-8</v>
      </c>
      <c r="I178" s="1">
        <f t="shared" si="21"/>
        <v>-1.5029055599710857E-8</v>
      </c>
      <c r="J178" s="1">
        <f t="shared" si="16"/>
        <v>5.5846699997659427E-2</v>
      </c>
      <c r="AD178" s="13"/>
      <c r="AE178" s="13"/>
      <c r="AH178" s="17"/>
      <c r="AI178" s="13"/>
      <c r="AJ178" s="13"/>
      <c r="AK178" s="13"/>
    </row>
    <row r="179" spans="1:37" x14ac:dyDescent="0.25">
      <c r="A179" s="1">
        <v>1710</v>
      </c>
      <c r="B179" s="1">
        <v>7.1651944350004881E-2</v>
      </c>
      <c r="C179" s="11">
        <f t="shared" si="17"/>
        <v>-1.2600021535499953E-3</v>
      </c>
      <c r="E179" s="1">
        <f t="shared" si="19"/>
        <v>-1.4538103372848234E-3</v>
      </c>
      <c r="F179" s="11">
        <f t="shared" si="18"/>
        <v>1.6393204095141141E-5</v>
      </c>
      <c r="G179" s="1">
        <f t="shared" si="20"/>
        <v>1.4263501167525276E-5</v>
      </c>
      <c r="H179" s="11">
        <f t="shared" si="22"/>
        <v>-1.5219895670722933E-8</v>
      </c>
      <c r="I179" s="1">
        <f t="shared" si="21"/>
        <v>-1.3703065405360056E-8</v>
      </c>
      <c r="J179" s="1">
        <f t="shared" si="16"/>
        <v>4.3863980933874079E-2</v>
      </c>
      <c r="AD179" s="13"/>
      <c r="AE179" s="13"/>
      <c r="AH179" s="17"/>
      <c r="AI179" s="13"/>
      <c r="AJ179" s="13"/>
      <c r="AK179" s="13"/>
    </row>
    <row r="180" spans="1:37" x14ac:dyDescent="0.25">
      <c r="A180" s="1">
        <v>1720</v>
      </c>
      <c r="B180" s="1">
        <v>5.8556837193962839E-2</v>
      </c>
      <c r="C180" s="11">
        <f t="shared" si="17"/>
        <v>-1.3095107156042042E-3</v>
      </c>
      <c r="E180" s="1">
        <f t="shared" si="19"/>
        <v>-1.2938208526232953E-3</v>
      </c>
      <c r="F180" s="11">
        <f t="shared" si="18"/>
        <v>1.5888375463628386E-5</v>
      </c>
      <c r="G180" s="1">
        <f t="shared" si="20"/>
        <v>1.4132601693613244E-5</v>
      </c>
      <c r="H180" s="11">
        <f t="shared" si="22"/>
        <v>-1.3009211906487482E-8</v>
      </c>
      <c r="I180" s="1">
        <f t="shared" si="21"/>
        <v>-1.2131658358471718E-8</v>
      </c>
      <c r="J180" s="1">
        <f t="shared" si="16"/>
        <v>3.1949106919723275E-2</v>
      </c>
      <c r="AD180" s="13"/>
      <c r="AE180" s="13"/>
      <c r="AH180" s="17"/>
      <c r="AI180" s="13"/>
      <c r="AJ180" s="13"/>
      <c r="AK180" s="13"/>
    </row>
    <row r="181" spans="1:37" x14ac:dyDescent="0.25">
      <c r="A181" s="1">
        <v>1730</v>
      </c>
      <c r="B181" s="1">
        <v>4.8415820046555001E-2</v>
      </c>
      <c r="C181" s="11">
        <f t="shared" si="17"/>
        <v>-1.0141017147407838E-3</v>
      </c>
      <c r="E181" s="1">
        <f t="shared" si="19"/>
        <v>-1.1360428280122556E-3</v>
      </c>
      <c r="F181" s="11">
        <f t="shared" si="18"/>
        <v>1.5111279880045146E-5</v>
      </c>
      <c r="G181" s="1">
        <f t="shared" si="20"/>
        <v>1.3741517981571463E-5</v>
      </c>
      <c r="H181" s="11">
        <f t="shared" si="22"/>
        <v>-1.0649955231556024E-8</v>
      </c>
      <c r="I181" s="1">
        <f t="shared" si="21"/>
        <v>-1.039841374222074E-8</v>
      </c>
      <c r="J181" s="1">
        <f t="shared" si="16"/>
        <v>2.3438811276105111E-2</v>
      </c>
      <c r="AD181" s="13"/>
      <c r="AE181" s="13"/>
      <c r="AH181" s="17"/>
      <c r="AI181" s="13"/>
      <c r="AJ181" s="13"/>
      <c r="AK181" s="13"/>
    </row>
    <row r="182" spans="1:37" x14ac:dyDescent="0.25">
      <c r="A182" s="1">
        <v>1740</v>
      </c>
      <c r="B182" s="1">
        <v>3.8171526797723641E-2</v>
      </c>
      <c r="C182" s="11">
        <f t="shared" si="17"/>
        <v>-1.0244293248831359E-3</v>
      </c>
      <c r="E182" s="1">
        <f t="shared" si="19"/>
        <v>-9.9159525502239237E-4</v>
      </c>
      <c r="F182" s="11">
        <f t="shared" si="18"/>
        <v>1.4099528616896541E-5</v>
      </c>
      <c r="G182" s="1">
        <f t="shared" si="20"/>
        <v>1.3137435164898561E-5</v>
      </c>
      <c r="H182" s="11">
        <f t="shared" si="22"/>
        <v>-8.1602221247877951E-9</v>
      </c>
      <c r="I182" s="1">
        <f t="shared" si="21"/>
        <v>-8.5843111952586298E-9</v>
      </c>
      <c r="J182" s="1">
        <f t="shared" si="16"/>
        <v>1.516098741289337E-2</v>
      </c>
      <c r="AD182" s="13"/>
      <c r="AE182" s="13"/>
      <c r="AH182" s="17"/>
      <c r="AI182" s="13"/>
      <c r="AJ182" s="13"/>
      <c r="AK182" s="13"/>
    </row>
    <row r="183" spans="1:37" x14ac:dyDescent="0.25">
      <c r="A183" s="1">
        <v>1750</v>
      </c>
      <c r="B183" s="1">
        <v>3.1417803720045566E-2</v>
      </c>
      <c r="C183" s="11">
        <f t="shared" si="17"/>
        <v>-6.7537230776780759E-4</v>
      </c>
      <c r="E183" s="1">
        <f t="shared" si="19"/>
        <v>-8.5405225567432481E-4</v>
      </c>
      <c r="F183" s="11">
        <f t="shared" si="18"/>
        <v>1.3072617891277345E-5</v>
      </c>
      <c r="G183" s="1">
        <f t="shared" si="20"/>
        <v>1.2370147905729904E-5</v>
      </c>
      <c r="H183" s="11">
        <f t="shared" si="22"/>
        <v>-5.9985595895870963E-9</v>
      </c>
      <c r="I183" s="1">
        <f t="shared" si="21"/>
        <v>-6.7690879550783248E-9</v>
      </c>
      <c r="J183" s="1">
        <f t="shared" si="16"/>
        <v>1.0592056887822235E-2</v>
      </c>
      <c r="AD183" s="13"/>
      <c r="AE183" s="13"/>
      <c r="AH183" s="17"/>
      <c r="AI183" s="13"/>
      <c r="AJ183" s="13"/>
      <c r="AK183" s="13"/>
    </row>
    <row r="184" spans="1:37" x14ac:dyDescent="0.25">
      <c r="A184" s="1">
        <v>1760</v>
      </c>
      <c r="B184" s="1">
        <v>2.4461327532429262E-2</v>
      </c>
      <c r="C184" s="11">
        <f t="shared" si="17"/>
        <v>-6.9564761876163045E-4</v>
      </c>
      <c r="E184" s="1">
        <f t="shared" si="19"/>
        <v>-7.3014289719684549E-4</v>
      </c>
      <c r="F184" s="11">
        <f t="shared" si="18"/>
        <v>1.1784342674232259E-5</v>
      </c>
      <c r="G184" s="1">
        <f t="shared" si="20"/>
        <v>1.1482889454769504E-5</v>
      </c>
      <c r="H184" s="11">
        <f t="shared" si="22"/>
        <v>-3.6533011785118215E-9</v>
      </c>
      <c r="I184" s="1">
        <f t="shared" si="21"/>
        <v>-5.0152681469809819E-9</v>
      </c>
      <c r="J184" s="1">
        <f t="shared" si="16"/>
        <v>5.9410366453354294E-3</v>
      </c>
      <c r="AD184" s="13"/>
      <c r="AE184" s="13"/>
      <c r="AH184" s="17"/>
      <c r="AI184" s="13"/>
      <c r="AJ184" s="13"/>
      <c r="AK184" s="13"/>
    </row>
    <row r="185" spans="1:37" x14ac:dyDescent="0.25">
      <c r="A185" s="1">
        <v>1770</v>
      </c>
      <c r="B185" s="1">
        <v>2.0817884770483321E-2</v>
      </c>
      <c r="C185" s="11">
        <f t="shared" si="17"/>
        <v>-3.6434427619459406E-4</v>
      </c>
      <c r="E185" s="1">
        <f t="shared" si="19"/>
        <v>-6.1836540218967962E-4</v>
      </c>
      <c r="F185" s="11">
        <f t="shared" si="18"/>
        <v>1.0474561683065881E-5</v>
      </c>
      <c r="G185" s="1">
        <f t="shared" si="20"/>
        <v>1.0522564980238868E-5</v>
      </c>
      <c r="H185" s="11">
        <f t="shared" si="22"/>
        <v>-1.6521387541613559E-9</v>
      </c>
      <c r="I185" s="1">
        <f t="shared" si="21"/>
        <v>-3.3875741508272788E-9</v>
      </c>
      <c r="J185" s="1">
        <f t="shared" si="16"/>
        <v>4.6197506736353729E-3</v>
      </c>
      <c r="AD185" s="13"/>
      <c r="AE185" s="13"/>
      <c r="AH185" s="17"/>
      <c r="AI185" s="13"/>
      <c r="AJ185" s="13"/>
      <c r="AK185" s="13"/>
    </row>
    <row r="186" spans="1:37" x14ac:dyDescent="0.25">
      <c r="A186" s="1">
        <v>1780</v>
      </c>
      <c r="B186" s="1">
        <v>1.5376382188733389E-2</v>
      </c>
      <c r="C186" s="11">
        <f t="shared" si="17"/>
        <v>-5.4415025817499318E-4</v>
      </c>
      <c r="E186" s="1">
        <f t="shared" si="19"/>
        <v>-5.2065166353552786E-4</v>
      </c>
      <c r="F186" s="11">
        <f t="shared" si="18"/>
        <v>9.3128623574351979E-6</v>
      </c>
      <c r="G186" s="1">
        <f t="shared" si="20"/>
        <v>9.5291977306250046E-6</v>
      </c>
      <c r="H186" s="11">
        <f t="shared" si="22"/>
        <v>-1.6928855051092984E-10</v>
      </c>
      <c r="I186" s="1">
        <f t="shared" si="21"/>
        <v>-1.9290457819260577E-9</v>
      </c>
      <c r="J186" s="1">
        <f t="shared" si="16"/>
        <v>1.4361959141340401E-3</v>
      </c>
      <c r="AD186" s="13"/>
      <c r="AE186" s="13"/>
      <c r="AH186" s="17"/>
      <c r="AI186" s="13"/>
      <c r="AJ186" s="13"/>
      <c r="AK186" s="13"/>
    </row>
    <row r="187" spans="1:37" x14ac:dyDescent="0.25">
      <c r="A187" s="1">
        <v>1790</v>
      </c>
      <c r="B187" s="1">
        <v>1.1621151397434507E-2</v>
      </c>
      <c r="C187" s="11">
        <f t="shared" si="17"/>
        <v>-3.7552307912988825E-4</v>
      </c>
      <c r="E187" s="1">
        <f t="shared" si="19"/>
        <v>-4.3210815504097567E-4</v>
      </c>
      <c r="F187" s="11">
        <f t="shared" si="18"/>
        <v>8.259331629500506E-6</v>
      </c>
      <c r="G187" s="1">
        <f t="shared" si="20"/>
        <v>8.5324447100009229E-6</v>
      </c>
      <c r="H187" s="11">
        <f t="shared" si="22"/>
        <v>9.1751620429011133E-10</v>
      </c>
      <c r="I187" s="1">
        <f t="shared" si="21"/>
        <v>-6.6117165665633894E-10</v>
      </c>
      <c r="J187" s="1">
        <f t="shared" si="16"/>
        <v>-1.785914094934465E-4</v>
      </c>
      <c r="AD187" s="13"/>
      <c r="AE187" s="13"/>
      <c r="AH187" s="17"/>
      <c r="AI187" s="13"/>
      <c r="AJ187" s="13"/>
      <c r="AK187" s="13"/>
    </row>
    <row r="188" spans="1:37" x14ac:dyDescent="0.25">
      <c r="A188" s="1">
        <v>1800</v>
      </c>
      <c r="B188" s="1">
        <v>9.1779776813560518E-3</v>
      </c>
      <c r="C188" s="11">
        <f t="shared" si="17"/>
        <v>-2.4431737160784549E-4</v>
      </c>
      <c r="E188" s="1">
        <f t="shared" si="19"/>
        <v>-3.5546503094551775E-4</v>
      </c>
      <c r="F188" s="11">
        <f t="shared" si="18"/>
        <v>7.1838472314649699E-6</v>
      </c>
      <c r="G188" s="1">
        <f t="shared" si="20"/>
        <v>7.5540420134626433E-6</v>
      </c>
      <c r="H188" s="11">
        <f t="shared" si="22"/>
        <v>1.8542972234044878E-9</v>
      </c>
      <c r="I188" s="1">
        <f t="shared" si="21"/>
        <v>4.1180936911597986E-10</v>
      </c>
      <c r="J188" s="1">
        <f t="shared" si="16"/>
        <v>-6.3052034035991221E-4</v>
      </c>
      <c r="AD188" s="13"/>
      <c r="AE188" s="13"/>
      <c r="AH188" s="17"/>
      <c r="AI188" s="13"/>
      <c r="AJ188" s="13"/>
      <c r="AK188" s="13"/>
    </row>
    <row r="189" spans="1:37" x14ac:dyDescent="0.25">
      <c r="A189" s="1">
        <v>1810</v>
      </c>
      <c r="B189" s="1">
        <v>7.2610530485001891E-3</v>
      </c>
      <c r="C189" s="11">
        <f t="shared" si="17"/>
        <v>-1.9169246328558628E-4</v>
      </c>
      <c r="E189" s="1">
        <f t="shared" si="19"/>
        <v>-2.8843121041167627E-4</v>
      </c>
      <c r="F189" s="11">
        <f t="shared" si="18"/>
        <v>6.0845516107645656E-6</v>
      </c>
      <c r="G189" s="1">
        <f t="shared" si="20"/>
        <v>6.6127252613924535E-6</v>
      </c>
      <c r="H189" s="11">
        <f t="shared" si="22"/>
        <v>2.8091525029644308E-9</v>
      </c>
      <c r="I189" s="1">
        <f t="shared" si="21"/>
        <v>1.29239758341232E-9</v>
      </c>
      <c r="J189" s="1">
        <f t="shared" si="16"/>
        <v>-7.2877951330586421E-4</v>
      </c>
      <c r="AD189" s="13"/>
      <c r="AE189" s="13"/>
      <c r="AH189" s="17"/>
      <c r="AI189" s="13"/>
      <c r="AJ189" s="13"/>
      <c r="AK189" s="13"/>
    </row>
    <row r="190" spans="1:37" x14ac:dyDescent="0.25">
      <c r="A190" s="1">
        <v>1820</v>
      </c>
      <c r="B190" s="1">
        <v>4.7225949377878249E-3</v>
      </c>
      <c r="C190" s="11">
        <f t="shared" si="17"/>
        <v>-2.5384581107123642E-4</v>
      </c>
      <c r="E190" s="1">
        <f t="shared" si="19"/>
        <v>-2.3377399873022645E-4</v>
      </c>
      <c r="F190" s="11">
        <f t="shared" si="18"/>
        <v>5.1338316307822642E-6</v>
      </c>
      <c r="G190" s="1">
        <f t="shared" si="20"/>
        <v>5.7275915593815523E-6</v>
      </c>
      <c r="H190" s="11">
        <f t="shared" si="22"/>
        <v>3.3952625512744199E-9</v>
      </c>
      <c r="I190" s="1">
        <f t="shared" si="21"/>
        <v>1.977609163948455E-9</v>
      </c>
      <c r="J190" s="1">
        <f t="shared" si="16"/>
        <v>-1.6485239431272328E-3</v>
      </c>
      <c r="AD190" s="13"/>
      <c r="AE190" s="13"/>
      <c r="AH190" s="17"/>
      <c r="AI190" s="13"/>
      <c r="AJ190" s="13"/>
      <c r="AK190" s="13"/>
    </row>
    <row r="191" spans="1:37" x14ac:dyDescent="0.25">
      <c r="A191" s="1">
        <v>1830</v>
      </c>
      <c r="B191" s="1">
        <v>3.6920048865371007E-3</v>
      </c>
      <c r="C191" s="11">
        <f t="shared" si="17"/>
        <v>-1.0305900512507242E-4</v>
      </c>
      <c r="E191" s="1">
        <f t="shared" si="19"/>
        <v>-1.8575457779603099E-4</v>
      </c>
      <c r="F191" s="11">
        <f t="shared" si="18"/>
        <v>4.3163701414511398E-6</v>
      </c>
      <c r="G191" s="1">
        <f t="shared" si="20"/>
        <v>4.9103631083961396E-6</v>
      </c>
      <c r="H191" s="11">
        <f t="shared" si="22"/>
        <v>3.6663517863374024E-9</v>
      </c>
      <c r="I191" s="1">
        <f t="shared" si="21"/>
        <v>2.4780065518681716E-9</v>
      </c>
      <c r="J191" s="1">
        <f t="shared" si="16"/>
        <v>-1.2692217314621218E-3</v>
      </c>
      <c r="AD191" s="13"/>
      <c r="AE191" s="13"/>
      <c r="AH191" s="17"/>
      <c r="AI191" s="13"/>
      <c r="AJ191" s="13"/>
      <c r="AK191" s="13"/>
    </row>
    <row r="192" spans="1:37" x14ac:dyDescent="0.25">
      <c r="A192" s="1">
        <v>1840</v>
      </c>
      <c r="B192" s="1">
        <v>2.4086000245759302E-3</v>
      </c>
      <c r="C192" s="11">
        <f t="shared" si="17"/>
        <v>-1.2834048619611707E-4</v>
      </c>
      <c r="E192" s="1">
        <f t="shared" si="19"/>
        <v>-1.4744659590120365E-4</v>
      </c>
      <c r="F192" s="11">
        <f t="shared" si="18"/>
        <v>3.6019212010477679E-6</v>
      </c>
      <c r="G192" s="1">
        <f t="shared" si="20"/>
        <v>4.1664616931374748E-6</v>
      </c>
      <c r="H192" s="11">
        <f t="shared" si="22"/>
        <v>3.7314539393293027E-9</v>
      </c>
      <c r="I192" s="1">
        <f t="shared" si="21"/>
        <v>2.8140012831378091E-9</v>
      </c>
      <c r="J192" s="1">
        <f t="shared" si="16"/>
        <v>-1.3457214117325049E-3</v>
      </c>
      <c r="AD192" s="13"/>
      <c r="AE192" s="13"/>
      <c r="AH192" s="17"/>
      <c r="AI192" s="13"/>
      <c r="AJ192" s="13"/>
      <c r="AK192" s="13"/>
    </row>
    <row r="193" spans="1:37" x14ac:dyDescent="0.25">
      <c r="A193" s="1">
        <v>1850</v>
      </c>
      <c r="B193" s="1">
        <v>9.5238818845674476E-4</v>
      </c>
      <c r="C193" s="11">
        <f t="shared" si="17"/>
        <v>-1.4562118361191855E-4</v>
      </c>
      <c r="E193" s="1">
        <f t="shared" si="19"/>
        <v>-1.1371615377507563E-4</v>
      </c>
      <c r="F193" s="11">
        <f t="shared" si="18"/>
        <v>3.0845315935879802E-6</v>
      </c>
      <c r="G193" s="1">
        <f t="shared" si="20"/>
        <v>3.4971893566653961E-6</v>
      </c>
      <c r="H193" s="11">
        <f t="shared" si="22"/>
        <v>3.4733485942688466E-9</v>
      </c>
      <c r="I193" s="1">
        <f t="shared" si="21"/>
        <v>3.0105830302315438E-9</v>
      </c>
      <c r="J193" s="1">
        <f t="shared" si="16"/>
        <v>-1.7837578144155948E-3</v>
      </c>
      <c r="AD193" s="13"/>
      <c r="AE193" s="13"/>
      <c r="AH193" s="17"/>
      <c r="AI193" s="13"/>
      <c r="AJ193" s="13"/>
      <c r="AK193" s="13"/>
    </row>
    <row r="194" spans="1:37" x14ac:dyDescent="0.25">
      <c r="A194" s="1">
        <v>1860</v>
      </c>
      <c r="B194" s="1">
        <v>1.8659719460068116E-3</v>
      </c>
      <c r="C194" s="11">
        <f t="shared" si="17"/>
        <v>9.1358375755006688E-5</v>
      </c>
      <c r="E194" s="1">
        <f t="shared" si="19"/>
        <v>-8.5755964029444049E-5</v>
      </c>
      <c r="F194" s="11">
        <f t="shared" si="18"/>
        <v>2.4865610046738698E-6</v>
      </c>
      <c r="G194" s="1">
        <f t="shared" si="20"/>
        <v>2.8973839920786944E-6</v>
      </c>
      <c r="H194" s="11">
        <f t="shared" si="22"/>
        <v>3.4498868892798528E-9</v>
      </c>
      <c r="I194" s="1">
        <f t="shared" si="21"/>
        <v>3.1014950408991316E-9</v>
      </c>
      <c r="J194" s="1">
        <f t="shared" si="16"/>
        <v>-1.2249883922669635E-5</v>
      </c>
      <c r="AD194" s="13"/>
      <c r="AE194" s="13"/>
      <c r="AH194" s="17"/>
      <c r="AI194" s="13"/>
      <c r="AJ194" s="13"/>
      <c r="AK194" s="13"/>
    </row>
    <row r="195" spans="1:37" x14ac:dyDescent="0.25">
      <c r="A195" s="1">
        <v>1870</v>
      </c>
      <c r="B195" s="1">
        <v>1.4121447915972775E-3</v>
      </c>
      <c r="C195" s="11">
        <f t="shared" si="17"/>
        <v>-4.5382715440953415E-5</v>
      </c>
      <c r="E195" s="1">
        <f t="shared" si="19"/>
        <v>-6.3984933681598239E-5</v>
      </c>
      <c r="F195" s="11">
        <f t="shared" si="18"/>
        <v>1.9162703584039272E-6</v>
      </c>
      <c r="G195" s="1">
        <f t="shared" si="20"/>
        <v>2.3665763652775897E-6</v>
      </c>
      <c r="H195" s="11">
        <f t="shared" si="22"/>
        <v>3.4009934859621388E-9</v>
      </c>
      <c r="I195" s="1">
        <f t="shared" si="21"/>
        <v>3.1049549651355271E-9</v>
      </c>
      <c r="J195" s="1">
        <f t="shared" si="16"/>
        <v>2.4388081558056243E-4</v>
      </c>
      <c r="AD195" s="13"/>
      <c r="AE195" s="13"/>
      <c r="AH195" s="17"/>
      <c r="AI195" s="13"/>
      <c r="AJ195" s="13"/>
      <c r="AK195" s="13"/>
    </row>
    <row r="196" spans="1:37" x14ac:dyDescent="0.25">
      <c r="A196" s="1">
        <v>1880</v>
      </c>
      <c r="B196" s="1">
        <v>1.0712674266851337E-3</v>
      </c>
      <c r="C196" s="11">
        <f t="shared" si="17"/>
        <v>-3.4087736491214377E-5</v>
      </c>
      <c r="E196" s="1">
        <f t="shared" si="19"/>
        <v>-4.7430556861365503E-5</v>
      </c>
      <c r="F196" s="11">
        <f t="shared" si="18"/>
        <v>1.3376010994452617E-6</v>
      </c>
      <c r="G196" s="1">
        <f t="shared" si="20"/>
        <v>1.9037886081957278E-6</v>
      </c>
      <c r="H196" s="11">
        <f t="shared" si="22"/>
        <v>3.5356593127016292E-9</v>
      </c>
      <c r="I196" s="1">
        <f t="shared" si="21"/>
        <v>3.0372789182861403E-9</v>
      </c>
      <c r="J196" s="1">
        <f t="shared" si="16"/>
        <v>4.7674112346062663E-4</v>
      </c>
      <c r="AD196" s="13"/>
      <c r="AE196" s="13"/>
      <c r="AH196" s="17"/>
      <c r="AI196" s="13"/>
      <c r="AJ196" s="13"/>
      <c r="AK196" s="13"/>
    </row>
    <row r="197" spans="1:37" x14ac:dyDescent="0.25">
      <c r="A197" s="1">
        <v>1890</v>
      </c>
      <c r="B197" s="1">
        <v>1.001405645118802E-3</v>
      </c>
      <c r="C197" s="11">
        <f t="shared" si="17"/>
        <v>-6.9861781566331674E-6</v>
      </c>
      <c r="E197" s="1">
        <f t="shared" si="19"/>
        <v>-3.7232911692693004E-5</v>
      </c>
      <c r="F197" s="11">
        <f t="shared" si="18"/>
        <v>9.7845186970407775E-7</v>
      </c>
      <c r="G197" s="1">
        <f t="shared" si="20"/>
        <v>1.5117140373678984E-6</v>
      </c>
      <c r="H197" s="11">
        <f t="shared" si="22"/>
        <v>3.34467238797759E-9</v>
      </c>
      <c r="I197" s="1">
        <f t="shared" si="21"/>
        <v>2.9021310155707073E-9</v>
      </c>
      <c r="J197" s="1">
        <f t="shared" si="16"/>
        <v>8.431507785935234E-4</v>
      </c>
      <c r="AD197" s="13"/>
      <c r="AE197" s="13"/>
      <c r="AH197" s="17"/>
      <c r="AI197" s="13"/>
      <c r="AJ197" s="13"/>
      <c r="AK197" s="13"/>
    </row>
    <row r="198" spans="1:37" x14ac:dyDescent="0.25">
      <c r="A198" s="1">
        <v>1900</v>
      </c>
      <c r="B198" s="1">
        <v>2.3761036501184518E-4</v>
      </c>
      <c r="C198" s="11">
        <f t="shared" si="17"/>
        <v>-7.6379528010695694E-5</v>
      </c>
      <c r="E198" s="1">
        <f t="shared" si="19"/>
        <v>-2.7861519467283946E-5</v>
      </c>
      <c r="F198" s="11">
        <f t="shared" si="18"/>
        <v>8.315548127031159E-7</v>
      </c>
      <c r="G198" s="1">
        <f t="shared" si="20"/>
        <v>1.1865329142996209E-6</v>
      </c>
      <c r="H198" s="11">
        <f t="shared" si="22"/>
        <v>2.8020095778397584E-9</v>
      </c>
      <c r="I198" s="1">
        <f t="shared" si="21"/>
        <v>2.7117190914548114E-9</v>
      </c>
      <c r="J198" s="1">
        <f t="shared" si="16"/>
        <v>3.9106669781009684E-4</v>
      </c>
      <c r="AD198" s="13"/>
      <c r="AE198" s="13"/>
      <c r="AH198" s="17"/>
      <c r="AI198" s="13"/>
      <c r="AJ198" s="13"/>
      <c r="AK198" s="13"/>
    </row>
    <row r="199" spans="1:37" x14ac:dyDescent="0.25">
      <c r="A199" s="1">
        <v>1910</v>
      </c>
      <c r="B199" s="1">
        <v>-7.4899214280982785E-5</v>
      </c>
      <c r="C199" s="11">
        <f t="shared" si="17"/>
        <v>-3.1250957929282799E-5</v>
      </c>
      <c r="E199" s="1">
        <f t="shared" si="19"/>
        <v>-2.0601815438630686E-5</v>
      </c>
      <c r="F199" s="11">
        <f t="shared" si="18"/>
        <v>6.5670871458389406E-7</v>
      </c>
      <c r="G199" s="1">
        <f t="shared" si="20"/>
        <v>9.1739198278813856E-7</v>
      </c>
      <c r="H199" s="11">
        <f t="shared" si="22"/>
        <v>2.4705307321749791E-9</v>
      </c>
      <c r="I199" s="1">
        <f t="shared" si="21"/>
        <v>2.4912665552914929E-9</v>
      </c>
      <c r="J199" s="1">
        <f t="shared" si="16"/>
        <v>2.9632207072138807E-4</v>
      </c>
      <c r="AD199" s="13"/>
      <c r="AE199" s="13"/>
      <c r="AH199" s="17"/>
      <c r="AI199" s="13"/>
      <c r="AJ199" s="13"/>
      <c r="AK199" s="13"/>
    </row>
    <row r="200" spans="1:37" x14ac:dyDescent="0.25">
      <c r="A200" s="1">
        <v>1920</v>
      </c>
      <c r="B200" s="1">
        <v>2.4194831016070855E-4</v>
      </c>
      <c r="C200" s="11">
        <f t="shared" si="17"/>
        <v>3.1684752444169137E-5</v>
      </c>
      <c r="E200" s="1">
        <f t="shared" si="19"/>
        <v>-1.4727345175606064E-5</v>
      </c>
      <c r="F200" s="11">
        <f t="shared" si="18"/>
        <v>4.7270155987238605E-7</v>
      </c>
      <c r="G200" s="1">
        <f t="shared" si="20"/>
        <v>6.9766166592015579E-7</v>
      </c>
      <c r="H200" s="11">
        <f t="shared" si="22"/>
        <v>2.1763105088061876E-9</v>
      </c>
      <c r="I200" s="1">
        <f t="shared" si="21"/>
        <v>2.2527500544724296E-9</v>
      </c>
      <c r="J200" s="1">
        <f t="shared" si="16"/>
        <v>7.534927904628559E-4</v>
      </c>
      <c r="AD200" s="13"/>
      <c r="AE200" s="13"/>
      <c r="AH200" s="17"/>
      <c r="AI200" s="13"/>
      <c r="AJ200" s="13"/>
      <c r="AK200" s="13"/>
    </row>
    <row r="201" spans="1:37" x14ac:dyDescent="0.25">
      <c r="A201" s="1">
        <v>1930</v>
      </c>
      <c r="B201" s="1">
        <v>7.2105445126995581E-4</v>
      </c>
      <c r="C201" s="11">
        <f t="shared" si="17"/>
        <v>4.7910614110924724E-5</v>
      </c>
      <c r="E201" s="1">
        <f t="shared" si="19"/>
        <v>-1.1147784241182965E-5</v>
      </c>
      <c r="F201" s="11">
        <f t="shared" si="18"/>
        <v>1.7617989253178458E-7</v>
      </c>
      <c r="G201" s="1">
        <f t="shared" si="20"/>
        <v>5.2145755922829677E-7</v>
      </c>
      <c r="H201" s="11">
        <f t="shared" si="22"/>
        <v>2.1690157499975535E-9</v>
      </c>
      <c r="I201" s="1">
        <f t="shared" si="21"/>
        <v>2.0053852181027612E-9</v>
      </c>
      <c r="J201" s="1">
        <f t="shared" ref="J201:J263" si="23">B201-($J$3*G201)+($J$4*I201)</f>
        <v>1.3092242452179942E-3</v>
      </c>
      <c r="AD201" s="13"/>
      <c r="AE201" s="13"/>
      <c r="AH201" s="17"/>
      <c r="AI201" s="13"/>
      <c r="AJ201" s="13"/>
      <c r="AK201" s="13"/>
    </row>
    <row r="202" spans="1:37" x14ac:dyDescent="0.25">
      <c r="A202" s="1">
        <v>1940</v>
      </c>
      <c r="B202" s="1">
        <v>9.1202538445824398E-5</v>
      </c>
      <c r="C202" s="11">
        <f t="shared" ref="C202:C263" si="24">(B202-B201)/(A202-A201)</f>
        <v>-6.2985191282413148E-5</v>
      </c>
      <c r="E202" s="1">
        <f t="shared" si="19"/>
        <v>-1.1203747324970373E-5</v>
      </c>
      <c r="F202" s="11">
        <f t="shared" ref="F202:F254" si="25">(E203-E201)/(A203-A201)</f>
        <v>1.154523565900427E-8</v>
      </c>
      <c r="G202" s="1">
        <f t="shared" si="20"/>
        <v>3.8863376753638881E-7</v>
      </c>
      <c r="H202" s="11">
        <f t="shared" si="22"/>
        <v>2.0407497165316329E-9</v>
      </c>
      <c r="I202" s="1">
        <f t="shared" si="21"/>
        <v>1.7466491765918418E-9</v>
      </c>
      <c r="J202" s="1">
        <f t="shared" si="23"/>
        <v>6.9087965474941802E-4</v>
      </c>
      <c r="AD202" s="13"/>
      <c r="AE202" s="13"/>
      <c r="AH202" s="17"/>
      <c r="AI202" s="13"/>
      <c r="AJ202" s="13"/>
      <c r="AK202" s="13"/>
    </row>
    <row r="203" spans="1:37" x14ac:dyDescent="0.25">
      <c r="A203" s="1">
        <v>1950</v>
      </c>
      <c r="B203" s="1">
        <v>5.4859370328542436E-4</v>
      </c>
      <c r="C203" s="11">
        <f t="shared" si="24"/>
        <v>4.5739116483959994E-5</v>
      </c>
      <c r="E203" s="1">
        <f t="shared" si="19"/>
        <v>-1.091687952800288E-5</v>
      </c>
      <c r="F203" s="11">
        <f t="shared" si="25"/>
        <v>8.7377086915377041E-8</v>
      </c>
      <c r="G203" s="1">
        <f t="shared" si="20"/>
        <v>2.9662497017511352E-7</v>
      </c>
      <c r="H203" s="11">
        <f t="shared" si="22"/>
        <v>1.4682935317945306E-9</v>
      </c>
      <c r="I203" s="1">
        <f t="shared" si="21"/>
        <v>1.4760070661904384E-9</v>
      </c>
      <c r="J203" s="1">
        <f t="shared" si="23"/>
        <v>1.0977382654138203E-3</v>
      </c>
      <c r="AD203" s="13"/>
      <c r="AE203" s="13"/>
      <c r="AH203" s="17"/>
      <c r="AI203" s="13"/>
      <c r="AJ203" s="13"/>
      <c r="AK203" s="13"/>
    </row>
    <row r="204" spans="1:37" x14ac:dyDescent="0.25">
      <c r="A204" s="1">
        <v>1960</v>
      </c>
      <c r="B204" s="1">
        <v>8.5695261884967205E-4</v>
      </c>
      <c r="C204" s="11">
        <f t="shared" si="24"/>
        <v>3.0835891556424768E-5</v>
      </c>
      <c r="E204" s="1">
        <f t="shared" si="19"/>
        <v>-9.456205586662832E-6</v>
      </c>
      <c r="F204" s="11">
        <f t="shared" si="25"/>
        <v>2.9287806631268819E-8</v>
      </c>
      <c r="G204" s="1">
        <f t="shared" si="20"/>
        <v>2.3398204344972884E-7</v>
      </c>
      <c r="H204" s="11">
        <f t="shared" si="22"/>
        <v>1.2092618644867985E-9</v>
      </c>
      <c r="I204" s="1">
        <f t="shared" si="21"/>
        <v>1.2110192197719352E-9</v>
      </c>
      <c r="J204" s="1">
        <f t="shared" si="23"/>
        <v>1.3200288615707388E-3</v>
      </c>
      <c r="AD204" s="13"/>
      <c r="AE204" s="13"/>
      <c r="AH204" s="17"/>
      <c r="AI204" s="13"/>
      <c r="AJ204" s="13"/>
      <c r="AK204" s="13"/>
    </row>
    <row r="205" spans="1:37" x14ac:dyDescent="0.25">
      <c r="A205" s="1">
        <v>1970</v>
      </c>
      <c r="B205" s="1">
        <v>-1.2185239574395042E-3</v>
      </c>
      <c r="C205" s="11">
        <f t="shared" si="24"/>
        <v>-2.0754765762891761E-4</v>
      </c>
      <c r="E205" s="1">
        <f t="shared" si="19"/>
        <v>-1.0331123395377503E-5</v>
      </c>
      <c r="F205" s="11">
        <f t="shared" si="25"/>
        <v>1.4363865596667529E-7</v>
      </c>
      <c r="G205" s="1">
        <f t="shared" si="20"/>
        <v>1.9552435401408013E-7</v>
      </c>
      <c r="H205" s="11">
        <f t="shared" si="22"/>
        <v>6.8858209596337305E-10</v>
      </c>
      <c r="I205" s="1">
        <f t="shared" si="21"/>
        <v>9.5643025910586376E-10</v>
      </c>
      <c r="J205" s="1">
        <f t="shared" si="23"/>
        <v>-8.6710773029719153E-4</v>
      </c>
      <c r="AD205" s="13"/>
      <c r="AE205" s="13"/>
      <c r="AH205" s="17"/>
      <c r="AI205" s="13"/>
      <c r="AJ205" s="13"/>
      <c r="AK205" s="13"/>
    </row>
    <row r="206" spans="1:37" x14ac:dyDescent="0.25">
      <c r="A206" s="1">
        <v>1980</v>
      </c>
      <c r="B206" s="1">
        <v>4.1566131146287714E-4</v>
      </c>
      <c r="C206" s="11">
        <f t="shared" si="24"/>
        <v>1.6341852689023812E-4</v>
      </c>
      <c r="E206" s="1">
        <f t="shared" si="19"/>
        <v>-6.5834324673293261E-6</v>
      </c>
      <c r="F206" s="11">
        <f t="shared" si="25"/>
        <v>1.9142577646684167E-7</v>
      </c>
      <c r="G206" s="1">
        <f t="shared" si="20"/>
        <v>1.7083830649769889E-7</v>
      </c>
      <c r="H206" s="11">
        <f t="shared" si="22"/>
        <v>3.586618191132834E-10</v>
      </c>
      <c r="I206" s="1">
        <f t="shared" si="21"/>
        <v>7.2839474338171382E-10</v>
      </c>
      <c r="J206" s="1">
        <f t="shared" si="23"/>
        <v>6.5404953856357544E-4</v>
      </c>
      <c r="AD206" s="13"/>
      <c r="AE206" s="13"/>
      <c r="AH206" s="17"/>
      <c r="AI206" s="13"/>
      <c r="AJ206" s="13"/>
      <c r="AK206" s="13"/>
    </row>
    <row r="207" spans="1:37" x14ac:dyDescent="0.25">
      <c r="A207" s="1">
        <v>1990</v>
      </c>
      <c r="B207" s="1">
        <v>-9.0547205526735541E-4</v>
      </c>
      <c r="C207" s="11">
        <f t="shared" si="24"/>
        <v>-1.3211333667302326E-4</v>
      </c>
      <c r="E207" s="1">
        <f t="shared" si="19"/>
        <v>-6.50260786604067E-6</v>
      </c>
      <c r="F207" s="11">
        <f t="shared" si="25"/>
        <v>1.1781353074211381E-7</v>
      </c>
      <c r="G207" s="1">
        <f t="shared" si="20"/>
        <v>1.5332549536358331E-7</v>
      </c>
      <c r="H207" s="11">
        <f t="shared" si="22"/>
        <v>3.6157707687379301E-10</v>
      </c>
      <c r="I207" s="1">
        <f t="shared" si="21"/>
        <v>5.3442095541482965E-10</v>
      </c>
      <c r="J207" s="1">
        <f t="shared" si="23"/>
        <v>-7.678766376199755E-4</v>
      </c>
      <c r="AD207" s="13"/>
      <c r="AE207" s="13"/>
      <c r="AH207" s="17"/>
      <c r="AI207" s="13"/>
      <c r="AJ207" s="13"/>
      <c r="AK207" s="13"/>
    </row>
    <row r="208" spans="1:37" x14ac:dyDescent="0.25">
      <c r="A208" s="1">
        <v>2000</v>
      </c>
      <c r="B208" s="1">
        <v>-1.1407245329985013E-4</v>
      </c>
      <c r="C208" s="11">
        <f t="shared" si="24"/>
        <v>7.9139960196750522E-5</v>
      </c>
      <c r="E208" s="1">
        <f t="shared" si="19"/>
        <v>-4.2271618524870499E-6</v>
      </c>
      <c r="F208" s="11">
        <f t="shared" si="25"/>
        <v>1.818455845090087E-7</v>
      </c>
      <c r="G208" s="1">
        <f t="shared" si="20"/>
        <v>1.4304422576694359E-7</v>
      </c>
      <c r="H208" s="11">
        <f t="shared" si="22"/>
        <v>8.261777596018793E-11</v>
      </c>
      <c r="I208" s="1">
        <f t="shared" si="21"/>
        <v>3.6674505595682214E-10</v>
      </c>
      <c r="J208" s="1">
        <f t="shared" si="23"/>
        <v>-7.0081251843408726E-5</v>
      </c>
      <c r="AD208" s="13"/>
      <c r="AE208" s="13"/>
      <c r="AH208" s="17"/>
      <c r="AI208" s="13"/>
      <c r="AJ208" s="13"/>
      <c r="AK208" s="13"/>
    </row>
    <row r="209" spans="1:37" x14ac:dyDescent="0.25">
      <c r="A209" s="1">
        <v>2010</v>
      </c>
      <c r="B209" s="1">
        <v>-3.086639093329718E-4</v>
      </c>
      <c r="C209" s="11">
        <f t="shared" si="24"/>
        <v>-1.9459145603312167E-5</v>
      </c>
      <c r="E209" s="1">
        <f t="shared" si="19"/>
        <v>-2.8656961758604958E-6</v>
      </c>
      <c r="F209" s="11">
        <f t="shared" si="25"/>
        <v>1.5465600255961485E-7</v>
      </c>
      <c r="G209" s="1">
        <f t="shared" si="20"/>
        <v>1.3441531168950763E-7</v>
      </c>
      <c r="H209" s="11">
        <f t="shared" si="22"/>
        <v>-3.0445948323987804E-11</v>
      </c>
      <c r="I209" s="1">
        <f t="shared" si="21"/>
        <v>2.312392267590679E-10</v>
      </c>
      <c r="J209" s="1">
        <f t="shared" si="23"/>
        <v>-3.3989121979317849E-4</v>
      </c>
      <c r="AD209" s="13"/>
      <c r="AE209" s="13"/>
      <c r="AH209" s="17"/>
      <c r="AI209" s="13"/>
      <c r="AJ209" s="13"/>
      <c r="AK209" s="13"/>
    </row>
    <row r="210" spans="1:37" x14ac:dyDescent="0.25">
      <c r="A210" s="1">
        <v>2020</v>
      </c>
      <c r="B210" s="1">
        <v>-1.0118212199038204E-3</v>
      </c>
      <c r="C210" s="11">
        <f t="shared" si="24"/>
        <v>-7.0315731057084857E-5</v>
      </c>
      <c r="E210" s="1">
        <f t="shared" si="19"/>
        <v>-1.134041801294753E-6</v>
      </c>
      <c r="F210" s="11">
        <f t="shared" si="25"/>
        <v>2.6424409901184145E-7</v>
      </c>
      <c r="G210" s="1">
        <f t="shared" si="20"/>
        <v>1.2517747864559191E-7</v>
      </c>
      <c r="H210" s="11">
        <f t="shared" si="22"/>
        <v>-3.1449005577555726E-10</v>
      </c>
      <c r="I210" s="1">
        <f t="shared" si="21"/>
        <v>1.2789540480232622E-10</v>
      </c>
      <c r="J210" s="1">
        <f t="shared" si="23"/>
        <v>-1.096871465691121E-3</v>
      </c>
      <c r="AD210" s="13"/>
      <c r="AE210" s="13"/>
      <c r="AH210" s="17"/>
      <c r="AI210" s="13"/>
      <c r="AJ210" s="13"/>
      <c r="AK210" s="13"/>
    </row>
    <row r="211" spans="1:37" x14ac:dyDescent="0.25">
      <c r="A211" s="1">
        <v>2030</v>
      </c>
      <c r="B211" s="1">
        <v>-5.3762019602142895E-4</v>
      </c>
      <c r="C211" s="11">
        <f t="shared" si="24"/>
        <v>4.7420102388239146E-5</v>
      </c>
      <c r="E211" s="1">
        <f t="shared" si="19"/>
        <v>2.4191858043763336E-6</v>
      </c>
      <c r="F211" s="11">
        <f t="shared" si="25"/>
        <v>2.4457341851127818E-7</v>
      </c>
      <c r="G211" s="1">
        <f t="shared" si="20"/>
        <v>1.0964984448616505E-7</v>
      </c>
      <c r="H211" s="11">
        <f t="shared" si="22"/>
        <v>-3.5624074133475419E-10</v>
      </c>
      <c r="I211" s="1">
        <f t="shared" si="21"/>
        <v>6.3435928349558557E-11</v>
      </c>
      <c r="J211" s="1">
        <f t="shared" si="23"/>
        <v>-6.4322099452593145E-4</v>
      </c>
      <c r="AD211" s="13"/>
      <c r="AE211" s="13"/>
      <c r="AH211" s="17"/>
      <c r="AI211" s="13"/>
      <c r="AJ211" s="13"/>
      <c r="AK211" s="13"/>
    </row>
    <row r="212" spans="1:37" x14ac:dyDescent="0.25">
      <c r="A212" s="1">
        <v>2040</v>
      </c>
      <c r="B212" s="1">
        <v>4.1436135304947786E-4</v>
      </c>
      <c r="C212" s="11">
        <f t="shared" si="24"/>
        <v>9.5198154907090673E-5</v>
      </c>
      <c r="E212" s="1">
        <f t="shared" si="19"/>
        <v>3.7574265689308101E-6</v>
      </c>
      <c r="F212" s="11">
        <f t="shared" si="25"/>
        <v>6.6828690664031277E-8</v>
      </c>
      <c r="G212" s="1">
        <f t="shared" si="20"/>
        <v>8.6997395500043106E-8</v>
      </c>
      <c r="H212" s="11">
        <f t="shared" si="22"/>
        <v>-5.5304443075917362E-11</v>
      </c>
      <c r="I212" s="1">
        <f t="shared" si="21"/>
        <v>3.6272664627188342E-11</v>
      </c>
      <c r="J212" s="1">
        <f t="shared" si="23"/>
        <v>3.2157933107748759E-4</v>
      </c>
      <c r="AD212" s="13"/>
      <c r="AE212" s="13"/>
      <c r="AH212" s="17"/>
      <c r="AI212" s="13"/>
      <c r="AJ212" s="13"/>
      <c r="AK212" s="13"/>
    </row>
    <row r="213" spans="1:37" x14ac:dyDescent="0.25">
      <c r="A213" s="1">
        <v>2050</v>
      </c>
      <c r="B213" s="1">
        <v>-4.0692297895681697E-4</v>
      </c>
      <c r="C213" s="11">
        <f t="shared" si="24"/>
        <v>-8.2128433200629486E-5</v>
      </c>
      <c r="E213" s="1">
        <f t="shared" si="19"/>
        <v>3.7557596176569592E-6</v>
      </c>
      <c r="F213" s="11">
        <f t="shared" si="25"/>
        <v>1.0130947532722013E-7</v>
      </c>
      <c r="G213" s="1">
        <f t="shared" si="20"/>
        <v>6.3238857652402814E-8</v>
      </c>
      <c r="H213" s="11">
        <f t="shared" si="22"/>
        <v>-1.4016001104155057E-10</v>
      </c>
      <c r="I213" s="1">
        <f t="shared" si="21"/>
        <v>2.9927339510271424E-11</v>
      </c>
      <c r="J213" s="1">
        <f t="shared" si="23"/>
        <v>-4.7208795854011365E-4</v>
      </c>
      <c r="AD213" s="13"/>
      <c r="AE213" s="13"/>
      <c r="AH213" s="17"/>
      <c r="AI213" s="13"/>
      <c r="AJ213" s="13"/>
      <c r="AK213" s="13"/>
    </row>
    <row r="214" spans="1:37" x14ac:dyDescent="0.25">
      <c r="A214" s="1">
        <v>2060</v>
      </c>
      <c r="B214" s="1">
        <v>-4.7268568984511704E-4</v>
      </c>
      <c r="C214" s="11">
        <f t="shared" si="24"/>
        <v>-6.5762710888300078E-6</v>
      </c>
      <c r="E214" s="1">
        <f t="shared" si="19"/>
        <v>5.7836160754752125E-6</v>
      </c>
      <c r="F214" s="11">
        <f t="shared" si="25"/>
        <v>6.5179207948750752E-8</v>
      </c>
      <c r="G214" s="1">
        <f t="shared" si="20"/>
        <v>3.667711958393151E-8</v>
      </c>
      <c r="H214" s="11">
        <f t="shared" si="22"/>
        <v>-7.666080479217976E-12</v>
      </c>
      <c r="I214" s="1">
        <f t="shared" si="21"/>
        <v>4.3728741699531862E-11</v>
      </c>
      <c r="J214" s="1">
        <f t="shared" si="23"/>
        <v>-4.9360212126932531E-4</v>
      </c>
      <c r="AD214" s="13"/>
      <c r="AE214" s="13"/>
      <c r="AH214" s="17"/>
      <c r="AI214" s="13"/>
      <c r="AJ214" s="13"/>
      <c r="AK214" s="13"/>
    </row>
    <row r="215" spans="1:37" x14ac:dyDescent="0.25">
      <c r="A215" s="1">
        <v>2070</v>
      </c>
      <c r="B215" s="1">
        <v>-1.0461509514923891E-4</v>
      </c>
      <c r="C215" s="11">
        <f t="shared" si="24"/>
        <v>3.6807059469587812E-5</v>
      </c>
      <c r="E215" s="1">
        <f t="shared" si="19"/>
        <v>5.0593437766319742E-6</v>
      </c>
      <c r="F215" s="11">
        <f t="shared" si="25"/>
        <v>-1.4568169806869611E-8</v>
      </c>
      <c r="G215" s="1">
        <f t="shared" si="20"/>
        <v>9.9620599058758471E-9</v>
      </c>
      <c r="H215" s="11">
        <f t="shared" si="22"/>
        <v>1.316511985874869E-10</v>
      </c>
      <c r="I215" s="1">
        <f t="shared" si="21"/>
        <v>6.7230257093273761E-11</v>
      </c>
      <c r="J215" s="1">
        <f t="shared" si="23"/>
        <v>-7.4870477150711486E-5</v>
      </c>
      <c r="AD215" s="13"/>
      <c r="AE215" s="13"/>
      <c r="AH215" s="17"/>
      <c r="AI215" s="13"/>
      <c r="AJ215" s="13"/>
      <c r="AK215" s="13"/>
    </row>
    <row r="216" spans="1:37" x14ac:dyDescent="0.25">
      <c r="A216" s="1">
        <v>2080</v>
      </c>
      <c r="B216" s="1">
        <v>-2.0544320456812462E-4</v>
      </c>
      <c r="C216" s="11">
        <f t="shared" si="24"/>
        <v>-1.0082810941888571E-5</v>
      </c>
      <c r="E216" s="1">
        <f t="shared" si="19"/>
        <v>5.4922526793378203E-6</v>
      </c>
      <c r="F216" s="11">
        <f t="shared" si="25"/>
        <v>-1.0172886683349833E-8</v>
      </c>
      <c r="G216" s="1">
        <f t="shared" si="20"/>
        <v>-1.4119975800430078E-8</v>
      </c>
      <c r="H216" s="11">
        <f t="shared" si="22"/>
        <v>5.1273545126820209E-11</v>
      </c>
      <c r="I216" s="1">
        <f t="shared" si="21"/>
        <v>9.2746433185135163E-11</v>
      </c>
      <c r="J216" s="1">
        <f t="shared" si="23"/>
        <v>-1.2725885292906466E-4</v>
      </c>
      <c r="AD216" s="13"/>
      <c r="AE216" s="13"/>
      <c r="AH216" s="17"/>
      <c r="AI216" s="13"/>
      <c r="AJ216" s="13"/>
      <c r="AK216" s="13"/>
    </row>
    <row r="217" spans="1:37" x14ac:dyDescent="0.25">
      <c r="A217" s="1">
        <v>2090</v>
      </c>
      <c r="B217" s="1">
        <v>9.4954150574879347E-4</v>
      </c>
      <c r="C217" s="11">
        <f t="shared" si="24"/>
        <v>1.1549847103169181E-4</v>
      </c>
      <c r="E217" s="1">
        <f t="shared" ref="E217:E255" si="26">(C209*$L$5+C210*$M$5+C211*$N$5+C212*$O$5+C213*$P$5+C214*$Q$5+C215*$R$5+C216*$S$5+C217*$T$5+C218*$U$5+C219*$V$5+C220*$W$5+C221*$X$5+C222*$Y$5+C223*$Z$5+C224*$AA$5+C225*$AB$5)/SUM($L$5:$AB$5)</f>
        <v>4.8558860429649776E-6</v>
      </c>
      <c r="F217" s="11">
        <f t="shared" si="25"/>
        <v>-1.5917674851036825E-7</v>
      </c>
      <c r="G217" s="1">
        <f t="shared" si="20"/>
        <v>-3.7176540604199601E-8</v>
      </c>
      <c r="H217" s="11">
        <f t="shared" si="22"/>
        <v>3.0048051082593408E-10</v>
      </c>
      <c r="I217" s="1">
        <f t="shared" si="21"/>
        <v>1.2308397943729963E-10</v>
      </c>
      <c r="J217" s="1">
        <f t="shared" si="23"/>
        <v>1.0778839733942647E-3</v>
      </c>
      <c r="AD217" s="13"/>
      <c r="AE217" s="13"/>
      <c r="AH217" s="17"/>
      <c r="AI217" s="13"/>
      <c r="AJ217" s="13"/>
      <c r="AK217" s="13"/>
    </row>
    <row r="218" spans="1:37" x14ac:dyDescent="0.25">
      <c r="A218" s="1">
        <v>2100</v>
      </c>
      <c r="B218" s="1">
        <v>5.4336391457159927E-4</v>
      </c>
      <c r="C218" s="11">
        <f t="shared" si="24"/>
        <v>-4.0617759117719416E-5</v>
      </c>
      <c r="E218" s="1">
        <f t="shared" si="26"/>
        <v>2.3087177091304556E-6</v>
      </c>
      <c r="F218" s="11">
        <f t="shared" si="25"/>
        <v>-2.1271199103801992E-7</v>
      </c>
      <c r="G218" s="1">
        <f t="shared" ref="G218:G246" si="27">(F210*$L$5+F211*$M$5+F212*$N$5+F213*$O$5+F214*$P$5+F215*$Q$5+F216*$R$5+F217*$S$5+F218*$T$5+F219*$U$5+F220*$V$5+F221*$W$5+F222*$X$5+F223*$Y$5+F224*$Z$5+F225*$AA$5+F226*$AB$5)/SUM($L$5:$AB$5)</f>
        <v>-5.4223495191450441E-8</v>
      </c>
      <c r="H218" s="11">
        <f t="shared" si="22"/>
        <v>3.6792018106783763E-10</v>
      </c>
      <c r="I218" s="1">
        <f t="shared" si="21"/>
        <v>1.4644480116891089E-10</v>
      </c>
      <c r="J218" s="1">
        <f t="shared" si="23"/>
        <v>7.093865809083028E-4</v>
      </c>
      <c r="AD218" s="13"/>
      <c r="AE218" s="13"/>
      <c r="AH218" s="17"/>
      <c r="AI218" s="13"/>
      <c r="AJ218" s="13"/>
      <c r="AK218" s="13"/>
    </row>
    <row r="219" spans="1:37" x14ac:dyDescent="0.25">
      <c r="A219" s="1">
        <v>2110</v>
      </c>
      <c r="B219" s="1">
        <v>1.3341746951598196E-4</v>
      </c>
      <c r="C219" s="11">
        <f t="shared" si="24"/>
        <v>-4.0994644505561734E-5</v>
      </c>
      <c r="E219" s="1">
        <f t="shared" si="26"/>
        <v>6.0164622220457947E-7</v>
      </c>
      <c r="F219" s="11">
        <f t="shared" si="25"/>
        <v>-1.5716558486450257E-7</v>
      </c>
      <c r="G219" s="1">
        <f t="shared" si="27"/>
        <v>-6.3912046157344528E-8</v>
      </c>
      <c r="H219" s="11">
        <f t="shared" si="22"/>
        <v>3.5163612427324009E-10</v>
      </c>
      <c r="I219" s="1">
        <f t="shared" ref="I219:I245" si="28">(H211*$L$5+H212*$M$5+H213*$N$5+H214*$O$5+H215*$P$5+H216*$Q$5+H217*$R$5+H218*$S$5+H219*$T$5+H220*$U$5+H221*$V$5+H222*$W$5+H223*$X$5+H224*$Y$5+H225*$Z$5+H226*$AA$5+H227*$AB$5)/SUM($L$5:$AB$5)</f>
        <v>1.5916605647066585E-10</v>
      </c>
      <c r="J219" s="1">
        <f t="shared" si="23"/>
        <v>3.2049980720033416E-4</v>
      </c>
      <c r="AD219" s="13"/>
      <c r="AE219" s="13"/>
      <c r="AH219" s="17"/>
      <c r="AI219" s="13"/>
      <c r="AJ219" s="13"/>
      <c r="AK219" s="13"/>
    </row>
    <row r="220" spans="1:37" x14ac:dyDescent="0.25">
      <c r="A220" s="1">
        <v>2120</v>
      </c>
      <c r="B220" s="1">
        <v>-8.2467911199553929E-5</v>
      </c>
      <c r="C220" s="11">
        <f t="shared" si="24"/>
        <v>-2.1588538071553588E-5</v>
      </c>
      <c r="E220" s="1">
        <f t="shared" si="26"/>
        <v>-8.3459398815959607E-7</v>
      </c>
      <c r="F220" s="11">
        <f t="shared" si="25"/>
        <v>-9.9508399598751177E-8</v>
      </c>
      <c r="G220" s="1">
        <f t="shared" si="27"/>
        <v>-6.6567874637773812E-8</v>
      </c>
      <c r="H220" s="11">
        <f t="shared" ref="H220:H263" si="29">(G219-2*G220+G221)/(A221-A219)</f>
        <v>2.6776203196104496E-10</v>
      </c>
      <c r="I220" s="1">
        <f t="shared" si="28"/>
        <v>1.589051974546838E-10</v>
      </c>
      <c r="J220" s="1">
        <f t="shared" si="23"/>
        <v>1.0798858135514211E-4</v>
      </c>
      <c r="AD220" s="13"/>
      <c r="AE220" s="13"/>
      <c r="AH220" s="17"/>
      <c r="AI220" s="13"/>
      <c r="AJ220" s="13"/>
      <c r="AK220" s="13"/>
    </row>
    <row r="221" spans="1:37" x14ac:dyDescent="0.25">
      <c r="A221" s="1">
        <v>2130</v>
      </c>
      <c r="B221" s="1">
        <v>2.7877877228170997E-4</v>
      </c>
      <c r="C221" s="11">
        <f t="shared" si="24"/>
        <v>3.612466834812639E-5</v>
      </c>
      <c r="E221" s="1">
        <f t="shared" si="26"/>
        <v>-1.388521769770444E-6</v>
      </c>
      <c r="F221" s="11">
        <f t="shared" si="25"/>
        <v>-4.3312903370298483E-8</v>
      </c>
      <c r="G221" s="1">
        <f t="shared" si="27"/>
        <v>-6.3868462478982198E-8</v>
      </c>
      <c r="H221" s="11">
        <f t="shared" si="29"/>
        <v>1.0735060909535392E-10</v>
      </c>
      <c r="I221" s="1">
        <f t="shared" si="28"/>
        <v>1.4738436077065416E-10</v>
      </c>
      <c r="J221" s="1">
        <f t="shared" si="23"/>
        <v>4.5826271314690489E-4</v>
      </c>
      <c r="AD221" s="13"/>
      <c r="AE221" s="13"/>
      <c r="AH221" s="17"/>
      <c r="AI221" s="13"/>
      <c r="AJ221" s="13"/>
      <c r="AK221" s="13"/>
    </row>
    <row r="222" spans="1:37" x14ac:dyDescent="0.25">
      <c r="A222" s="1">
        <v>2140</v>
      </c>
      <c r="B222" s="1">
        <v>-2.8234845930519963E-5</v>
      </c>
      <c r="C222" s="11">
        <f t="shared" si="24"/>
        <v>-3.070136182122299E-5</v>
      </c>
      <c r="E222" s="1">
        <f t="shared" si="26"/>
        <v>-1.7008520555655657E-6</v>
      </c>
      <c r="F222" s="11">
        <f t="shared" si="25"/>
        <v>-5.3728073864139542E-8</v>
      </c>
      <c r="G222" s="1">
        <f t="shared" si="27"/>
        <v>-5.9022038138283505E-8</v>
      </c>
      <c r="H222" s="11">
        <f t="shared" si="29"/>
        <v>1.4230302523046668E-10</v>
      </c>
      <c r="I222" s="1">
        <f t="shared" si="28"/>
        <v>1.3193643359703964E-10</v>
      </c>
      <c r="J222" s="1">
        <f t="shared" si="23"/>
        <v>1.3490052242263008E-4</v>
      </c>
      <c r="AD222" s="13"/>
      <c r="AE222" s="13"/>
      <c r="AH222" s="17"/>
      <c r="AI222" s="13"/>
      <c r="AJ222" s="13"/>
      <c r="AK222" s="13"/>
    </row>
    <row r="223" spans="1:37" x14ac:dyDescent="0.25">
      <c r="A223" s="1">
        <v>2150</v>
      </c>
      <c r="B223" s="1">
        <v>-3.1350798431375185E-4</v>
      </c>
      <c r="C223" s="11">
        <f t="shared" si="24"/>
        <v>-2.8527313838323191E-5</v>
      </c>
      <c r="E223" s="1">
        <f t="shared" si="26"/>
        <v>-2.4630832470532348E-6</v>
      </c>
      <c r="F223" s="11">
        <f t="shared" si="25"/>
        <v>-2.5699290445508967E-8</v>
      </c>
      <c r="G223" s="1">
        <f t="shared" si="27"/>
        <v>-5.1329553292975478E-8</v>
      </c>
      <c r="H223" s="11">
        <f t="shared" si="29"/>
        <v>8.1794912641188329E-11</v>
      </c>
      <c r="I223" s="1">
        <f t="shared" si="28"/>
        <v>1.1097979156724009E-10</v>
      </c>
      <c r="J223" s="1">
        <f t="shared" si="23"/>
        <v>-1.7404151332008419E-4</v>
      </c>
      <c r="AD223" s="13"/>
      <c r="AE223" s="13"/>
      <c r="AH223" s="17"/>
      <c r="AI223" s="13"/>
      <c r="AJ223" s="13"/>
      <c r="AK223" s="13"/>
    </row>
    <row r="224" spans="1:37" x14ac:dyDescent="0.25">
      <c r="A224" s="1">
        <v>2160</v>
      </c>
      <c r="B224" s="1">
        <v>-2.7423529056962192E-4</v>
      </c>
      <c r="C224" s="11">
        <f t="shared" si="24"/>
        <v>3.9272693744129935E-6</v>
      </c>
      <c r="E224" s="1">
        <f t="shared" si="26"/>
        <v>-2.214837864475745E-6</v>
      </c>
      <c r="F224" s="11">
        <f t="shared" si="25"/>
        <v>-7.2871743688524135E-9</v>
      </c>
      <c r="G224" s="1">
        <f t="shared" si="27"/>
        <v>-4.2001170194843685E-8</v>
      </c>
      <c r="H224" s="11">
        <f t="shared" si="29"/>
        <v>6.7828094609369635E-11</v>
      </c>
      <c r="I224" s="1">
        <f t="shared" si="28"/>
        <v>8.7367729116607928E-11</v>
      </c>
      <c r="J224" s="1">
        <f t="shared" si="23"/>
        <v>-1.6231838367520128E-4</v>
      </c>
      <c r="AD224" s="13"/>
      <c r="AE224" s="13"/>
      <c r="AH224" s="17"/>
      <c r="AI224" s="13"/>
      <c r="AJ224" s="13"/>
      <c r="AK224" s="13"/>
    </row>
    <row r="225" spans="1:37" x14ac:dyDescent="0.25">
      <c r="A225" s="1">
        <v>2170</v>
      </c>
      <c r="B225" s="1">
        <v>-2.0871329330895688E-5</v>
      </c>
      <c r="C225" s="11">
        <f t="shared" si="24"/>
        <v>2.5336396123872625E-5</v>
      </c>
      <c r="E225" s="1">
        <f t="shared" si="26"/>
        <v>-2.6088267344302831E-6</v>
      </c>
      <c r="F225" s="11">
        <f t="shared" si="25"/>
        <v>-5.5096161003363608E-8</v>
      </c>
      <c r="G225" s="1">
        <f t="shared" si="27"/>
        <v>-3.1316225204524499E-8</v>
      </c>
      <c r="H225" s="11">
        <f t="shared" si="29"/>
        <v>1.3150099636439748E-10</v>
      </c>
      <c r="I225" s="1">
        <f t="shared" si="28"/>
        <v>6.049925949929563E-11</v>
      </c>
      <c r="J225" s="1">
        <f t="shared" si="23"/>
        <v>5.9603163688019517E-5</v>
      </c>
      <c r="AD225" s="13"/>
      <c r="AE225" s="13"/>
      <c r="AH225" s="17"/>
      <c r="AI225" s="13"/>
      <c r="AJ225" s="13"/>
      <c r="AK225" s="13"/>
    </row>
    <row r="226" spans="1:37" x14ac:dyDescent="0.25">
      <c r="A226" s="1">
        <v>2180</v>
      </c>
      <c r="B226" s="1">
        <v>-5.0050885608525428E-5</v>
      </c>
      <c r="C226" s="11">
        <f t="shared" si="24"/>
        <v>-2.9179556277629742E-6</v>
      </c>
      <c r="E226" s="1">
        <f t="shared" si="26"/>
        <v>-3.3167610845430172E-6</v>
      </c>
      <c r="F226" s="11">
        <f t="shared" si="25"/>
        <v>-1.3420653991731533E-8</v>
      </c>
      <c r="G226" s="1">
        <f t="shared" si="27"/>
        <v>-1.8001260286917363E-8</v>
      </c>
      <c r="H226" s="11">
        <f t="shared" si="29"/>
        <v>-4.6771440473133456E-11</v>
      </c>
      <c r="I226" s="1">
        <f t="shared" si="28"/>
        <v>2.8423575186527027E-11</v>
      </c>
      <c r="J226" s="1">
        <f t="shared" si="23"/>
        <v>-7.8581171065916476E-6</v>
      </c>
      <c r="AD226" s="13"/>
      <c r="AE226" s="13"/>
      <c r="AH226" s="17"/>
      <c r="AI226" s="13"/>
      <c r="AJ226" s="13"/>
      <c r="AK226" s="13"/>
    </row>
    <row r="227" spans="1:37" x14ac:dyDescent="0.25">
      <c r="A227" s="1">
        <v>2190</v>
      </c>
      <c r="B227" s="1">
        <v>1.2663834066209843E-5</v>
      </c>
      <c r="C227" s="11">
        <f t="shared" si="24"/>
        <v>6.2714719674735275E-6</v>
      </c>
      <c r="E227" s="1">
        <f t="shared" si="26"/>
        <v>-2.8772398142649138E-6</v>
      </c>
      <c r="F227" s="11">
        <f t="shared" si="25"/>
        <v>1.5950708694239868E-8</v>
      </c>
      <c r="G227" s="1">
        <f t="shared" si="27"/>
        <v>-5.6217241787728965E-9</v>
      </c>
      <c r="H227" s="11">
        <f t="shared" si="29"/>
        <v>-9.5518570358692951E-11</v>
      </c>
      <c r="I227" s="1">
        <f t="shared" si="28"/>
        <v>7.5283567382452029E-13</v>
      </c>
      <c r="J227" s="1">
        <f t="shared" si="23"/>
        <v>2.0641281135821397E-5</v>
      </c>
      <c r="AD227" s="13"/>
      <c r="AE227" s="13"/>
      <c r="AH227" s="17"/>
      <c r="AI227" s="13"/>
      <c r="AJ227" s="13"/>
      <c r="AK227" s="13"/>
    </row>
    <row r="228" spans="1:37" x14ac:dyDescent="0.25">
      <c r="A228" s="1">
        <v>2200</v>
      </c>
      <c r="B228" s="1">
        <v>1.1530158854080158E-4</v>
      </c>
      <c r="C228" s="11">
        <f t="shared" si="24"/>
        <v>1.0263775447459174E-5</v>
      </c>
      <c r="E228" s="1">
        <f t="shared" si="26"/>
        <v>-2.9977469106582198E-6</v>
      </c>
      <c r="F228" s="11">
        <f t="shared" si="25"/>
        <v>-8.924747418195938E-9</v>
      </c>
      <c r="G228" s="1">
        <f t="shared" si="27"/>
        <v>4.8474405221977112E-9</v>
      </c>
      <c r="H228" s="11">
        <f t="shared" si="29"/>
        <v>-3.3788955414662479E-11</v>
      </c>
      <c r="I228" s="1">
        <f t="shared" si="28"/>
        <v>-2.1209471600397566E-11</v>
      </c>
      <c r="J228" s="1">
        <f t="shared" si="23"/>
        <v>9.5264272686950197E-5</v>
      </c>
      <c r="AD228" s="13"/>
      <c r="AE228" s="13"/>
      <c r="AH228" s="17"/>
      <c r="AI228" s="13"/>
      <c r="AJ228" s="13"/>
      <c r="AK228" s="13"/>
    </row>
    <row r="229" spans="1:37" x14ac:dyDescent="0.25">
      <c r="A229" s="1">
        <v>2210</v>
      </c>
      <c r="B229" s="1">
        <v>-7.5997129482466007E-5</v>
      </c>
      <c r="C229" s="11">
        <f t="shared" si="24"/>
        <v>-1.912987180232676E-5</v>
      </c>
      <c r="E229" s="1">
        <f t="shared" si="26"/>
        <v>-3.0557347626288325E-6</v>
      </c>
      <c r="F229" s="11">
        <f t="shared" si="25"/>
        <v>-9.8157259318871727E-9</v>
      </c>
      <c r="G229" s="1">
        <f t="shared" si="27"/>
        <v>1.4640826114875071E-8</v>
      </c>
      <c r="H229" s="11">
        <f t="shared" si="29"/>
        <v>-2.029338585500844E-11</v>
      </c>
      <c r="I229" s="1">
        <f t="shared" si="28"/>
        <v>-4.0435646818133614E-11</v>
      </c>
      <c r="J229" s="1">
        <f t="shared" si="23"/>
        <v>-1.2139704493257161E-4</v>
      </c>
      <c r="AD229" s="13"/>
      <c r="AE229" s="13"/>
      <c r="AH229" s="17"/>
      <c r="AI229" s="13"/>
      <c r="AJ229" s="13"/>
      <c r="AK229" s="13"/>
    </row>
    <row r="230" spans="1:37" x14ac:dyDescent="0.25">
      <c r="A230" s="1">
        <v>2220</v>
      </c>
      <c r="B230" s="1">
        <v>-1.0979133998010552E-4</v>
      </c>
      <c r="C230" s="11">
        <f t="shared" si="24"/>
        <v>-3.3794210497639511E-6</v>
      </c>
      <c r="E230" s="1">
        <f t="shared" si="26"/>
        <v>-3.1940614292959633E-6</v>
      </c>
      <c r="F230" s="11">
        <f t="shared" si="25"/>
        <v>2.0453489329844184E-8</v>
      </c>
      <c r="G230" s="1">
        <f t="shared" si="27"/>
        <v>2.4028343990452263E-8</v>
      </c>
      <c r="H230" s="11">
        <f t="shared" si="29"/>
        <v>-4.8088668389750805E-11</v>
      </c>
      <c r="I230" s="1">
        <f t="shared" si="28"/>
        <v>-5.7829488606897133E-11</v>
      </c>
      <c r="J230" s="1">
        <f t="shared" si="23"/>
        <v>-1.7884000467578937E-4</v>
      </c>
      <c r="AD230" s="13"/>
      <c r="AE230" s="13"/>
      <c r="AH230" s="17"/>
      <c r="AI230" s="13"/>
      <c r="AJ230" s="13"/>
      <c r="AK230" s="13"/>
    </row>
    <row r="231" spans="1:37" x14ac:dyDescent="0.25">
      <c r="A231" s="1">
        <v>2230</v>
      </c>
      <c r="B231" s="1">
        <v>-2.6695397800923469E-4</v>
      </c>
      <c r="C231" s="11">
        <f t="shared" si="24"/>
        <v>-1.5716263802912918E-5</v>
      </c>
      <c r="E231" s="1">
        <f t="shared" si="26"/>
        <v>-2.6466649760319488E-6</v>
      </c>
      <c r="F231" s="11">
        <f t="shared" si="25"/>
        <v>2.1765277817858382E-8</v>
      </c>
      <c r="G231" s="1">
        <f t="shared" si="27"/>
        <v>3.2454088498234443E-8</v>
      </c>
      <c r="H231" s="11">
        <f t="shared" si="29"/>
        <v>-2.143984184850638E-11</v>
      </c>
      <c r="I231" s="1">
        <f t="shared" si="28"/>
        <v>-7.2900508574294023E-11</v>
      </c>
      <c r="J231" s="1">
        <f t="shared" si="23"/>
        <v>-3.5688242149442876E-4</v>
      </c>
      <c r="AD231" s="13"/>
      <c r="AE231" s="13"/>
      <c r="AH231" s="17"/>
      <c r="AI231" s="13"/>
      <c r="AJ231" s="13"/>
      <c r="AK231" s="13"/>
    </row>
    <row r="232" spans="1:37" x14ac:dyDescent="0.25">
      <c r="A232" s="1">
        <v>2240</v>
      </c>
      <c r="B232" s="1">
        <v>4.6748481105379846E-5</v>
      </c>
      <c r="C232" s="11">
        <f t="shared" si="24"/>
        <v>3.1370245911461454E-5</v>
      </c>
      <c r="E232" s="1">
        <f t="shared" si="26"/>
        <v>-2.7587558729387956E-6</v>
      </c>
      <c r="F232" s="11">
        <f t="shared" si="25"/>
        <v>1.5929969638955348E-8</v>
      </c>
      <c r="G232" s="1">
        <f t="shared" si="27"/>
        <v>4.0451036169046496E-8</v>
      </c>
      <c r="H232" s="11">
        <f t="shared" si="29"/>
        <v>-4.3833148325842871E-11</v>
      </c>
      <c r="I232" s="1">
        <f t="shared" si="28"/>
        <v>-8.7513526883703476E-11</v>
      </c>
      <c r="J232" s="1">
        <f t="shared" si="23"/>
        <v>-6.3194890992252368E-5</v>
      </c>
      <c r="AD232" s="13"/>
      <c r="AE232" s="13"/>
      <c r="AH232" s="17"/>
      <c r="AI232" s="13"/>
      <c r="AJ232" s="13"/>
      <c r="AK232" s="13"/>
    </row>
    <row r="233" spans="1:37" x14ac:dyDescent="0.25">
      <c r="A233" s="1">
        <v>2250</v>
      </c>
      <c r="B233" s="1">
        <v>-7.6298647065318114E-4</v>
      </c>
      <c r="C233" s="11">
        <f t="shared" si="24"/>
        <v>-8.0973495175856101E-5</v>
      </c>
      <c r="E233" s="1">
        <f t="shared" si="26"/>
        <v>-2.3280655832528419E-6</v>
      </c>
      <c r="F233" s="11">
        <f t="shared" si="25"/>
        <v>1.098753343363429E-7</v>
      </c>
      <c r="G233" s="1">
        <f t="shared" si="27"/>
        <v>4.757132087334169E-8</v>
      </c>
      <c r="H233" s="11">
        <f t="shared" si="29"/>
        <v>-2.5976398986984151E-10</v>
      </c>
      <c r="I233" s="1">
        <f t="shared" si="28"/>
        <v>-1.0005752385729512E-10</v>
      </c>
      <c r="J233" s="1">
        <f t="shared" si="23"/>
        <v>-8.9045171375297231E-4</v>
      </c>
      <c r="AD233" s="13"/>
      <c r="AE233" s="13"/>
      <c r="AH233" s="17"/>
      <c r="AI233" s="13"/>
      <c r="AJ233" s="13"/>
      <c r="AK233" s="13"/>
    </row>
    <row r="234" spans="1:37" x14ac:dyDescent="0.25">
      <c r="A234" s="1">
        <v>2260</v>
      </c>
      <c r="B234" s="1">
        <v>-4.0972627768498114E-4</v>
      </c>
      <c r="C234" s="11">
        <f t="shared" si="24"/>
        <v>3.5326019296820002E-5</v>
      </c>
      <c r="E234" s="1">
        <f t="shared" si="26"/>
        <v>-5.6124918621193742E-7</v>
      </c>
      <c r="F234" s="11">
        <f t="shared" si="25"/>
        <v>1.1301217878694737E-7</v>
      </c>
      <c r="G234" s="1">
        <f t="shared" si="27"/>
        <v>4.9496325780240055E-8</v>
      </c>
      <c r="H234" s="11">
        <f t="shared" si="29"/>
        <v>-2.1005594272998606E-10</v>
      </c>
      <c r="I234" s="1">
        <f t="shared" si="28"/>
        <v>-1.010187886952893E-10</v>
      </c>
      <c r="J234" s="1">
        <f t="shared" si="23"/>
        <v>-5.4037340349028635E-4</v>
      </c>
      <c r="AD234" s="13"/>
      <c r="AE234" s="13"/>
      <c r="AH234" s="17"/>
      <c r="AI234" s="13"/>
      <c r="AJ234" s="13"/>
      <c r="AK234" s="13"/>
    </row>
    <row r="235" spans="1:37" x14ac:dyDescent="0.25">
      <c r="A235" s="1">
        <v>2270</v>
      </c>
      <c r="B235" s="1">
        <v>-6.9363104804058074E-4</v>
      </c>
      <c r="C235" s="11">
        <f t="shared" si="24"/>
        <v>-2.839047703555996E-5</v>
      </c>
      <c r="E235" s="1">
        <f t="shared" si="26"/>
        <v>-6.7822007513894197E-8</v>
      </c>
      <c r="F235" s="11">
        <f t="shared" si="25"/>
        <v>5.6565706960428064E-8</v>
      </c>
      <c r="G235" s="1">
        <f t="shared" si="27"/>
        <v>4.7220211832538698E-8</v>
      </c>
      <c r="H235" s="11">
        <f t="shared" si="29"/>
        <v>-3.7222862966846556E-11</v>
      </c>
      <c r="I235" s="1">
        <f t="shared" si="28"/>
        <v>-9.4603414453707087E-11</v>
      </c>
      <c r="J235" s="1">
        <f t="shared" si="23"/>
        <v>-8.1713751573433816E-4</v>
      </c>
      <c r="AD235" s="13"/>
      <c r="AE235" s="13"/>
      <c r="AH235" s="17"/>
      <c r="AI235" s="13"/>
      <c r="AJ235" s="13"/>
      <c r="AK235" s="13"/>
    </row>
    <row r="236" spans="1:37" x14ac:dyDescent="0.25">
      <c r="A236" s="1">
        <v>2280</v>
      </c>
      <c r="B236" s="1">
        <v>-6.1564699451775772E-4</v>
      </c>
      <c r="C236" s="11">
        <f t="shared" si="24"/>
        <v>7.7984053522823022E-6</v>
      </c>
      <c r="E236" s="1">
        <f t="shared" si="26"/>
        <v>5.7006495299662381E-7</v>
      </c>
      <c r="F236" s="11">
        <f t="shared" si="25"/>
        <v>8.9873324445417382E-8</v>
      </c>
      <c r="G236" s="1">
        <f t="shared" si="27"/>
        <v>4.419964062550041E-8</v>
      </c>
      <c r="H236" s="11">
        <f t="shared" si="29"/>
        <v>-9.6574310468308565E-11</v>
      </c>
      <c r="I236" s="1">
        <f t="shared" si="28"/>
        <v>-8.9186053868080087E-11</v>
      </c>
      <c r="J236" s="1">
        <f t="shared" si="23"/>
        <v>-7.3165892316066287E-4</v>
      </c>
      <c r="AD236" s="13"/>
      <c r="AE236" s="13"/>
      <c r="AH236" s="17"/>
      <c r="AI236" s="13"/>
      <c r="AJ236" s="13"/>
      <c r="AK236" s="13"/>
    </row>
    <row r="237" spans="1:37" x14ac:dyDescent="0.25">
      <c r="A237" s="1">
        <v>2290</v>
      </c>
      <c r="B237" s="1">
        <v>5.0215547469425472E-5</v>
      </c>
      <c r="C237" s="11">
        <f t="shared" si="24"/>
        <v>6.6586254198718311E-5</v>
      </c>
      <c r="E237" s="1">
        <f t="shared" si="26"/>
        <v>1.7296444813944535E-6</v>
      </c>
      <c r="F237" s="11">
        <f t="shared" si="25"/>
        <v>8.4577982256357955E-8</v>
      </c>
      <c r="G237" s="1">
        <f t="shared" si="27"/>
        <v>3.9247583209095951E-8</v>
      </c>
      <c r="H237" s="11">
        <f t="shared" si="29"/>
        <v>-1.9758733852719699E-10</v>
      </c>
      <c r="I237" s="1">
        <f t="shared" si="28"/>
        <v>-8.1195427659249421E-11</v>
      </c>
      <c r="J237" s="1">
        <f t="shared" si="23"/>
        <v>-5.407963717795542E-5</v>
      </c>
      <c r="AD237" s="13"/>
      <c r="AE237" s="13"/>
      <c r="AH237" s="17"/>
      <c r="AI237" s="13"/>
      <c r="AJ237" s="13"/>
      <c r="AK237" s="13"/>
    </row>
    <row r="238" spans="1:37" x14ac:dyDescent="0.25">
      <c r="A238" s="1">
        <v>2300</v>
      </c>
      <c r="B238" s="1">
        <v>-1.8157094776575361E-4</v>
      </c>
      <c r="C238" s="11">
        <f t="shared" si="24"/>
        <v>-2.3178649523517908E-5</v>
      </c>
      <c r="E238" s="1">
        <f t="shared" si="26"/>
        <v>2.261624598123783E-6</v>
      </c>
      <c r="F238" s="11">
        <f t="shared" si="25"/>
        <v>4.7001662649862945E-8</v>
      </c>
      <c r="G238" s="1">
        <f t="shared" si="27"/>
        <v>3.0343779022147552E-8</v>
      </c>
      <c r="H238" s="11">
        <f t="shared" si="29"/>
        <v>-1.5992979592428547E-10</v>
      </c>
      <c r="I238" s="1">
        <f t="shared" si="28"/>
        <v>-2.8423908598407453E-11</v>
      </c>
      <c r="J238" s="1">
        <f t="shared" si="23"/>
        <v>-2.4022062129826444E-4</v>
      </c>
      <c r="AD238" s="13"/>
      <c r="AE238" s="13"/>
      <c r="AH238" s="17"/>
      <c r="AI238" s="13"/>
      <c r="AJ238" s="13"/>
      <c r="AK238" s="13"/>
    </row>
    <row r="239" spans="1:37" x14ac:dyDescent="0.25">
      <c r="A239" s="1">
        <v>2310</v>
      </c>
      <c r="B239" s="1">
        <v>-5.4970325098068952E-5</v>
      </c>
      <c r="C239" s="11">
        <f t="shared" si="24"/>
        <v>1.2660062266768465E-5</v>
      </c>
      <c r="E239" s="1">
        <f t="shared" si="26"/>
        <v>2.6696777343917125E-6</v>
      </c>
      <c r="F239" s="11">
        <f t="shared" si="25"/>
        <v>6.3162392385912275E-9</v>
      </c>
      <c r="G239" s="1">
        <f t="shared" si="27"/>
        <v>1.8241378916713443E-8</v>
      </c>
      <c r="H239" s="11">
        <f t="shared" si="29"/>
        <v>-1.5379378344162516E-11</v>
      </c>
      <c r="I239" s="1">
        <f t="shared" si="28"/>
        <v>-7.6879097796139852E-12</v>
      </c>
      <c r="J239" s="1">
        <f t="shared" si="23"/>
        <v>-8.4212425912639818E-5</v>
      </c>
      <c r="AD239" s="13"/>
      <c r="AE239" s="13"/>
      <c r="AH239" s="17"/>
      <c r="AI239" s="13"/>
      <c r="AJ239" s="13"/>
      <c r="AK239" s="13"/>
    </row>
    <row r="240" spans="1:37" x14ac:dyDescent="0.25">
      <c r="A240" s="1">
        <v>2320</v>
      </c>
      <c r="B240" s="1">
        <v>-5.9646673658249457E-4</v>
      </c>
      <c r="C240" s="11">
        <f t="shared" si="24"/>
        <v>-5.4149641148442564E-5</v>
      </c>
      <c r="E240" s="1">
        <f t="shared" si="26"/>
        <v>2.3879493828956076E-6</v>
      </c>
      <c r="F240" s="11">
        <f t="shared" si="25"/>
        <v>6.2526085705276019E-8</v>
      </c>
      <c r="G240" s="1">
        <f t="shared" si="27"/>
        <v>5.8313912443960847E-9</v>
      </c>
      <c r="H240" s="11">
        <f t="shared" si="29"/>
        <v>-1.4808457463049328E-10</v>
      </c>
      <c r="I240" s="1">
        <f t="shared" si="28"/>
        <v>1.283413951200138E-11</v>
      </c>
      <c r="J240" s="1">
        <f t="shared" si="23"/>
        <v>-5.9602807562067516E-4</v>
      </c>
      <c r="AD240" s="13"/>
      <c r="AE240" s="13"/>
      <c r="AH240" s="17"/>
      <c r="AI240" s="13"/>
      <c r="AJ240" s="13"/>
      <c r="AK240" s="13"/>
    </row>
    <row r="241" spans="1:37" x14ac:dyDescent="0.25">
      <c r="A241" s="1">
        <v>2330</v>
      </c>
      <c r="B241" s="1">
        <v>7.5586408117013265E-4</v>
      </c>
      <c r="C241" s="11">
        <f t="shared" si="24"/>
        <v>1.3523308177526273E-4</v>
      </c>
      <c r="E241" s="1">
        <f t="shared" si="26"/>
        <v>3.9201994484972328E-6</v>
      </c>
      <c r="F241" s="11">
        <f t="shared" si="25"/>
        <v>-1.3450470564446329E-8</v>
      </c>
      <c r="G241" s="1">
        <f t="shared" si="27"/>
        <v>-9.5402879205311395E-9</v>
      </c>
      <c r="H241" s="11">
        <f t="shared" si="29"/>
        <v>-1.8704810916334213E-12</v>
      </c>
      <c r="I241" s="1">
        <f t="shared" si="28"/>
        <v>3.6747908648215269E-11</v>
      </c>
      <c r="J241" s="1">
        <f t="shared" si="23"/>
        <v>7.9210312659903188E-4</v>
      </c>
      <c r="AD241" s="13"/>
      <c r="AE241" s="13"/>
      <c r="AH241" s="17"/>
      <c r="AI241" s="13"/>
      <c r="AJ241" s="13"/>
      <c r="AK241" s="13"/>
    </row>
    <row r="242" spans="1:37" x14ac:dyDescent="0.25">
      <c r="A242" s="1">
        <v>2340</v>
      </c>
      <c r="B242" s="1">
        <v>1.793836308663923E-4</v>
      </c>
      <c r="C242" s="11">
        <f t="shared" si="24"/>
        <v>-5.7648045030374036E-5</v>
      </c>
      <c r="E242" s="1">
        <f t="shared" si="26"/>
        <v>2.118939971606681E-6</v>
      </c>
      <c r="F242" s="11">
        <f t="shared" si="25"/>
        <v>-1.9377982054760491E-7</v>
      </c>
      <c r="G242" s="1">
        <f t="shared" si="27"/>
        <v>-2.4949376707291031E-8</v>
      </c>
      <c r="H242" s="11">
        <f t="shared" si="29"/>
        <v>3.5084522863434542E-10</v>
      </c>
      <c r="I242" s="1">
        <f t="shared" si="28"/>
        <v>6.0166712523409699E-11</v>
      </c>
      <c r="J242" s="1">
        <f t="shared" si="23"/>
        <v>2.5115616249109587E-4</v>
      </c>
      <c r="AD242" s="13"/>
      <c r="AE242" s="13"/>
      <c r="AH242" s="17"/>
      <c r="AI242" s="13"/>
      <c r="AJ242" s="13"/>
      <c r="AK242" s="13"/>
    </row>
    <row r="243" spans="1:37" x14ac:dyDescent="0.25">
      <c r="A243" s="1">
        <v>2350</v>
      </c>
      <c r="B243" s="1">
        <v>-3.9890521129365067E-4</v>
      </c>
      <c r="C243" s="11">
        <f t="shared" si="24"/>
        <v>-5.7828884216004305E-5</v>
      </c>
      <c r="E243" s="1">
        <f t="shared" si="26"/>
        <v>4.4603037545134577E-8</v>
      </c>
      <c r="F243" s="11">
        <f t="shared" si="25"/>
        <v>-5.9170108645317353E-8</v>
      </c>
      <c r="G243" s="1">
        <f t="shared" si="27"/>
        <v>-3.3341560921364013E-8</v>
      </c>
      <c r="H243" s="11">
        <f t="shared" si="29"/>
        <v>4.5894883621314129E-11</v>
      </c>
      <c r="I243" s="1">
        <f t="shared" si="28"/>
        <v>7.1715708409239507E-11</v>
      </c>
      <c r="J243" s="1">
        <f t="shared" si="23"/>
        <v>-3.0855174334991874E-4</v>
      </c>
      <c r="AD243" s="13"/>
      <c r="AE243" s="13"/>
      <c r="AH243" s="17"/>
      <c r="AI243" s="13"/>
      <c r="AJ243" s="13"/>
      <c r="AK243" s="13"/>
    </row>
    <row r="244" spans="1:37" x14ac:dyDescent="0.25">
      <c r="A244" s="1">
        <v>2360</v>
      </c>
      <c r="B244" s="1">
        <v>-8.2052277245911681E-4</v>
      </c>
      <c r="C244" s="11">
        <f t="shared" si="24"/>
        <v>-4.2161756116546617E-5</v>
      </c>
      <c r="E244" s="1">
        <f t="shared" si="26"/>
        <v>9.3553779870033391E-7</v>
      </c>
      <c r="F244" s="11">
        <f t="shared" si="25"/>
        <v>6.625102990629361E-8</v>
      </c>
      <c r="G244" s="1">
        <f t="shared" si="27"/>
        <v>-4.0815847463010709E-8</v>
      </c>
      <c r="H244" s="11">
        <f t="shared" si="29"/>
        <v>-1.0851339159293123E-10</v>
      </c>
      <c r="I244" s="1">
        <f t="shared" si="28"/>
        <v>7.9538214048493871E-11</v>
      </c>
      <c r="J244" s="1">
        <f t="shared" si="23"/>
        <v>-7.1519718551739983E-4</v>
      </c>
      <c r="AD244" s="13"/>
      <c r="AE244" s="13"/>
      <c r="AH244" s="17"/>
      <c r="AI244" s="13"/>
      <c r="AJ244" s="13"/>
      <c r="AK244" s="13"/>
    </row>
    <row r="245" spans="1:37" x14ac:dyDescent="0.25">
      <c r="A245" s="1">
        <v>2370</v>
      </c>
      <c r="B245" s="1">
        <v>-3.0469840509948282E-4</v>
      </c>
      <c r="C245" s="11">
        <f t="shared" si="24"/>
        <v>5.1582436735963402E-5</v>
      </c>
      <c r="E245" s="1">
        <f t="shared" si="26"/>
        <v>1.3696236356710069E-6</v>
      </c>
      <c r="F245" s="11">
        <f t="shared" si="25"/>
        <v>7.3455572379361493E-9</v>
      </c>
      <c r="G245" s="1">
        <f t="shared" si="27"/>
        <v>-5.0460401836516029E-8</v>
      </c>
      <c r="H245" s="11">
        <f t="shared" si="29"/>
        <v>1.108044649015732E-10</v>
      </c>
      <c r="I245" s="1">
        <f t="shared" si="28"/>
        <v>8.9580521171933574E-11</v>
      </c>
      <c r="J245" s="1">
        <f t="shared" si="23"/>
        <v>-1.8008633576742397E-4</v>
      </c>
      <c r="AD245" s="13"/>
      <c r="AE245" s="13"/>
      <c r="AH245" s="17"/>
      <c r="AI245" s="13"/>
      <c r="AJ245" s="13"/>
      <c r="AK245" s="13"/>
    </row>
    <row r="246" spans="1:37" x14ac:dyDescent="0.25">
      <c r="A246" s="1">
        <v>2380</v>
      </c>
      <c r="B246" s="1">
        <v>4.1603340094880498E-4</v>
      </c>
      <c r="C246" s="11">
        <f t="shared" si="24"/>
        <v>7.207318060482878E-5</v>
      </c>
      <c r="E246" s="1">
        <f t="shared" si="26"/>
        <v>1.0824489434590569E-6</v>
      </c>
      <c r="F246" s="11">
        <f t="shared" si="25"/>
        <v>-1.4201077648314796E-7</v>
      </c>
      <c r="G246" s="1">
        <f t="shared" si="27"/>
        <v>-5.7888866911989886E-8</v>
      </c>
      <c r="H246" s="11">
        <f t="shared" si="29"/>
        <v>3.2658665993731871E-9</v>
      </c>
      <c r="I246" s="11"/>
      <c r="J246" s="1">
        <f t="shared" si="23"/>
        <v>4.9321855683145813E-4</v>
      </c>
      <c r="AD246" s="13"/>
      <c r="AE246" s="13"/>
      <c r="AH246" s="17"/>
      <c r="AI246" s="13"/>
      <c r="AJ246" s="13"/>
      <c r="AK246" s="13"/>
    </row>
    <row r="247" spans="1:37" x14ac:dyDescent="0.25">
      <c r="A247" s="1">
        <v>2390</v>
      </c>
      <c r="B247" s="1">
        <v>4.3378274327983415E-5</v>
      </c>
      <c r="C247" s="11">
        <f t="shared" si="24"/>
        <v>-3.7265512662082155E-5</v>
      </c>
      <c r="E247" s="1">
        <f t="shared" si="26"/>
        <v>-1.4705918939919521E-6</v>
      </c>
      <c r="F247" s="11">
        <f t="shared" si="25"/>
        <v>-1.5526721816572793E-7</v>
      </c>
      <c r="G247" s="1">
        <v>0</v>
      </c>
      <c r="H247" s="11">
        <f t="shared" si="29"/>
        <v>-2.8944433455994943E-9</v>
      </c>
      <c r="I247" s="11"/>
      <c r="J247" s="1">
        <f t="shared" si="23"/>
        <v>4.3378274327983415E-5</v>
      </c>
      <c r="AD247" s="13"/>
      <c r="AE247" s="13"/>
      <c r="AH247" s="17"/>
      <c r="AI247" s="13"/>
      <c r="AJ247" s="13"/>
      <c r="AK247" s="13"/>
    </row>
    <row r="248" spans="1:37" x14ac:dyDescent="0.25">
      <c r="A248" s="1">
        <v>2400</v>
      </c>
      <c r="B248" s="1">
        <v>-2.2834927492787848E-4</v>
      </c>
      <c r="C248" s="11">
        <f t="shared" si="24"/>
        <v>-2.7172754925586193E-5</v>
      </c>
      <c r="E248" s="1">
        <f t="shared" si="26"/>
        <v>-2.0228954198555017E-6</v>
      </c>
      <c r="F248" s="11">
        <f t="shared" si="25"/>
        <v>-3.2735603770206197E-8</v>
      </c>
      <c r="G248" s="1">
        <v>0</v>
      </c>
      <c r="H248" s="11">
        <f t="shared" si="29"/>
        <v>0</v>
      </c>
      <c r="I248" s="11"/>
      <c r="J248" s="1">
        <f t="shared" si="23"/>
        <v>-2.2834927492787848E-4</v>
      </c>
      <c r="AD248" s="13"/>
      <c r="AE248" s="13"/>
      <c r="AH248" s="17"/>
      <c r="AI248" s="13"/>
      <c r="AJ248" s="13"/>
      <c r="AK248" s="13"/>
    </row>
    <row r="249" spans="1:37" x14ac:dyDescent="0.25">
      <c r="A249" s="1">
        <v>2410</v>
      </c>
      <c r="B249" s="1">
        <v>3.1514305798156089E-4</v>
      </c>
      <c r="C249" s="11">
        <f t="shared" si="24"/>
        <v>5.434923329094394E-5</v>
      </c>
      <c r="E249" s="1">
        <f t="shared" si="26"/>
        <v>-2.1253039693960761E-6</v>
      </c>
      <c r="F249" s="11">
        <f t="shared" si="25"/>
        <v>-1.3661011730870444E-7</v>
      </c>
      <c r="G249" s="1">
        <v>0</v>
      </c>
      <c r="H249" s="11">
        <f t="shared" si="29"/>
        <v>0</v>
      </c>
      <c r="I249" s="11"/>
      <c r="J249" s="1">
        <f t="shared" si="23"/>
        <v>3.1514305798156089E-4</v>
      </c>
      <c r="AD249" s="13"/>
      <c r="AE249" s="13"/>
      <c r="AH249" s="17"/>
      <c r="AI249" s="13"/>
      <c r="AJ249" s="13"/>
      <c r="AK249" s="13"/>
    </row>
    <row r="250" spans="1:37" x14ac:dyDescent="0.25">
      <c r="A250" s="1">
        <v>2420</v>
      </c>
      <c r="B250" s="1">
        <v>5.9595049535395006E-6</v>
      </c>
      <c r="C250" s="11">
        <f t="shared" si="24"/>
        <v>-3.0918355302802138E-5</v>
      </c>
      <c r="E250" s="1">
        <f t="shared" si="26"/>
        <v>-4.7550977660295904E-6</v>
      </c>
      <c r="F250" s="11">
        <f t="shared" si="25"/>
        <v>-4.5861090136294872E-8</v>
      </c>
      <c r="G250" s="1">
        <v>0</v>
      </c>
      <c r="H250" s="11">
        <f t="shared" si="29"/>
        <v>0</v>
      </c>
      <c r="I250" s="11"/>
      <c r="J250" s="1">
        <f t="shared" si="23"/>
        <v>5.9595049535395006E-6</v>
      </c>
      <c r="AD250" s="13"/>
      <c r="AE250" s="13"/>
      <c r="AH250" s="17"/>
      <c r="AI250" s="13"/>
      <c r="AJ250" s="13"/>
      <c r="AK250" s="13"/>
    </row>
    <row r="251" spans="1:37" x14ac:dyDescent="0.25">
      <c r="A251" s="1">
        <v>2430</v>
      </c>
      <c r="B251" s="1">
        <v>-5.5845918420388508E-4</v>
      </c>
      <c r="C251" s="11">
        <f t="shared" si="24"/>
        <v>-5.6441868915742462E-5</v>
      </c>
      <c r="E251" s="1">
        <f t="shared" si="26"/>
        <v>-3.0425257721219736E-6</v>
      </c>
      <c r="F251" s="11">
        <f t="shared" si="25"/>
        <v>7.0934294956087512E-8</v>
      </c>
      <c r="G251" s="1">
        <v>0</v>
      </c>
      <c r="H251" s="11">
        <f t="shared" si="29"/>
        <v>0</v>
      </c>
      <c r="I251" s="11"/>
      <c r="J251" s="1">
        <f t="shared" si="23"/>
        <v>-5.5845918420388508E-4</v>
      </c>
      <c r="AD251" s="13"/>
      <c r="AE251" s="13"/>
      <c r="AH251" s="17"/>
      <c r="AI251" s="13"/>
      <c r="AJ251" s="13"/>
      <c r="AK251" s="13"/>
    </row>
    <row r="252" spans="1:37" x14ac:dyDescent="0.25">
      <c r="A252" s="1">
        <v>2440</v>
      </c>
      <c r="B252" s="1">
        <v>3.3357301163338988E-4</v>
      </c>
      <c r="C252" s="11">
        <f t="shared" si="24"/>
        <v>8.9203219583727496E-5</v>
      </c>
      <c r="E252" s="1">
        <f t="shared" si="26"/>
        <v>-3.3364118669078402E-6</v>
      </c>
      <c r="F252" s="11">
        <f t="shared" si="25"/>
        <v>-1.5700268461105389E-7</v>
      </c>
      <c r="G252" s="1">
        <v>0</v>
      </c>
      <c r="H252" s="11">
        <f t="shared" si="29"/>
        <v>0</v>
      </c>
      <c r="I252" s="11"/>
      <c r="J252" s="1">
        <f t="shared" si="23"/>
        <v>3.3357301163338988E-4</v>
      </c>
      <c r="AD252" s="13"/>
      <c r="AE252" s="13"/>
      <c r="AH252" s="17"/>
      <c r="AI252" s="13"/>
      <c r="AJ252" s="13"/>
      <c r="AK252" s="13"/>
    </row>
    <row r="253" spans="1:37" x14ac:dyDescent="0.25">
      <c r="A253" s="1">
        <v>2450</v>
      </c>
      <c r="B253" s="1">
        <v>-5.9580496893140919E-4</v>
      </c>
      <c r="C253" s="11">
        <f>(B253-B252)/(A253-A252)</f>
        <v>-9.2937798056479904E-5</v>
      </c>
      <c r="E253" s="1">
        <f t="shared" si="26"/>
        <v>-6.1825794643430517E-6</v>
      </c>
      <c r="F253" s="11">
        <f t="shared" si="25"/>
        <v>-9.9855341528388916E-8</v>
      </c>
      <c r="G253" s="1">
        <v>0</v>
      </c>
      <c r="H253" s="11">
        <f t="shared" si="29"/>
        <v>0</v>
      </c>
      <c r="I253" s="11"/>
      <c r="J253" s="1">
        <f t="shared" si="23"/>
        <v>-5.9580496893140919E-4</v>
      </c>
      <c r="AD253" s="13"/>
      <c r="AE253" s="13"/>
      <c r="AH253" s="17"/>
      <c r="AI253" s="13"/>
      <c r="AJ253" s="13"/>
      <c r="AK253" s="13"/>
    </row>
    <row r="254" spans="1:37" x14ac:dyDescent="0.25">
      <c r="A254" s="1">
        <v>2460</v>
      </c>
      <c r="B254" s="1">
        <v>-2.2636131637288672E-4</v>
      </c>
      <c r="C254" s="11">
        <f t="shared" si="24"/>
        <v>3.6944365255852247E-5</v>
      </c>
      <c r="E254" s="1">
        <f t="shared" si="26"/>
        <v>-5.3335186974756185E-6</v>
      </c>
      <c r="F254" s="11">
        <f t="shared" si="25"/>
        <v>1.0432102317100342E-7</v>
      </c>
      <c r="G254" s="1">
        <v>0</v>
      </c>
      <c r="H254" s="11">
        <f t="shared" si="29"/>
        <v>0</v>
      </c>
      <c r="I254" s="11"/>
      <c r="J254" s="1">
        <f t="shared" si="23"/>
        <v>-2.2636131637288672E-4</v>
      </c>
      <c r="AD254" s="13"/>
      <c r="AE254" s="13"/>
      <c r="AH254" s="17"/>
      <c r="AI254" s="13"/>
      <c r="AJ254" s="13"/>
      <c r="AK254" s="13"/>
    </row>
    <row r="255" spans="1:37" x14ac:dyDescent="0.25">
      <c r="A255" s="1">
        <v>2470</v>
      </c>
      <c r="B255" s="1">
        <v>-1.2861118239071332E-3</v>
      </c>
      <c r="C255" s="11">
        <f t="shared" si="24"/>
        <v>-1.0597505075342466E-4</v>
      </c>
      <c r="E255" s="1">
        <f t="shared" si="26"/>
        <v>-4.0961590009229832E-6</v>
      </c>
      <c r="F255" s="11">
        <v>0</v>
      </c>
      <c r="G255" s="1">
        <v>0</v>
      </c>
      <c r="H255" s="11">
        <f t="shared" si="29"/>
        <v>0</v>
      </c>
      <c r="I255" s="11"/>
      <c r="J255" s="1">
        <f t="shared" si="23"/>
        <v>-1.2861118239071332E-3</v>
      </c>
      <c r="AD255" s="13"/>
      <c r="AE255" s="13"/>
      <c r="AH255" s="17"/>
      <c r="AI255" s="13"/>
      <c r="AJ255" s="13"/>
      <c r="AK255" s="13"/>
    </row>
    <row r="256" spans="1:37" x14ac:dyDescent="0.25">
      <c r="A256" s="1">
        <v>2480</v>
      </c>
      <c r="B256" s="1">
        <v>-1.7903835952775367E-4</v>
      </c>
      <c r="C256" s="11">
        <f t="shared" si="24"/>
        <v>1.1070734643793797E-4</v>
      </c>
      <c r="E256" s="1">
        <f t="shared" ref="E256:E263" si="30">(C248*$L$5+C249*$M$5+C250*$N$5+C251*$O$5+C252*$P$5+C253*$Q$5+C254*$R$5+C255*$S$5+C256*$T$5+C257*$U$5+C258*$V$5+C259*$W$5+C260*$X$5+C261*$Y$5+C262*$Z$5+C263*$AA$5+C264*$AB$5)/SUM($L$5:$AB$5)</f>
        <v>6.4766096861333617E-7</v>
      </c>
      <c r="F256" s="11">
        <v>0</v>
      </c>
      <c r="G256" s="1">
        <v>0</v>
      </c>
      <c r="H256" s="11">
        <f t="shared" si="29"/>
        <v>0</v>
      </c>
      <c r="I256" s="11"/>
      <c r="J256" s="1">
        <f t="shared" si="23"/>
        <v>-1.7903835952775367E-4</v>
      </c>
      <c r="AD256" s="13"/>
      <c r="AE256" s="13"/>
      <c r="AH256" s="17"/>
      <c r="AI256" s="13"/>
      <c r="AJ256" s="13"/>
      <c r="AK256" s="13"/>
    </row>
    <row r="257" spans="1:37" x14ac:dyDescent="0.25">
      <c r="A257" s="1">
        <v>2490</v>
      </c>
      <c r="B257" s="1">
        <v>-4.8467914988555434E-4</v>
      </c>
      <c r="C257" s="11">
        <f t="shared" si="24"/>
        <v>-3.0564079035780064E-5</v>
      </c>
      <c r="E257" s="1">
        <f t="shared" si="30"/>
        <v>2.1978981537304161E-6</v>
      </c>
      <c r="F257" s="11">
        <v>0</v>
      </c>
      <c r="G257" s="1">
        <v>0</v>
      </c>
      <c r="H257" s="11">
        <f t="shared" si="29"/>
        <v>0</v>
      </c>
      <c r="I257" s="11"/>
      <c r="J257" s="1">
        <f t="shared" si="23"/>
        <v>-4.8467914988555434E-4</v>
      </c>
      <c r="AD257" s="13"/>
      <c r="AE257" s="13"/>
      <c r="AH257" s="17"/>
      <c r="AI257" s="13"/>
      <c r="AJ257" s="13"/>
      <c r="AK257" s="13"/>
    </row>
    <row r="258" spans="1:37" x14ac:dyDescent="0.25">
      <c r="A258" s="1">
        <v>2500</v>
      </c>
      <c r="B258" s="1">
        <v>-9.0338012272753133E-4</v>
      </c>
      <c r="C258" s="11">
        <f t="shared" si="24"/>
        <v>-4.1870097284197697E-5</v>
      </c>
      <c r="E258" s="1">
        <f t="shared" si="30"/>
        <v>4.1673378468224861E-6</v>
      </c>
      <c r="F258" s="11">
        <v>0</v>
      </c>
      <c r="G258" s="1">
        <v>0</v>
      </c>
      <c r="H258" s="11">
        <f t="shared" si="29"/>
        <v>0</v>
      </c>
      <c r="I258" s="11"/>
      <c r="J258" s="1">
        <f t="shared" si="23"/>
        <v>-9.0338012272753133E-4</v>
      </c>
      <c r="AD258" s="13"/>
      <c r="AE258" s="13"/>
      <c r="AH258" s="17"/>
      <c r="AI258" s="13"/>
      <c r="AJ258" s="13"/>
      <c r="AK258" s="13"/>
    </row>
    <row r="259" spans="1:37" x14ac:dyDescent="0.25">
      <c r="A259" s="1">
        <v>2510</v>
      </c>
      <c r="B259" s="1">
        <v>6.4323824380211768E-4</v>
      </c>
      <c r="C259" s="11">
        <f t="shared" si="24"/>
        <v>1.546618366529649E-4</v>
      </c>
      <c r="E259" s="1">
        <f t="shared" si="30"/>
        <v>7.8415852912644239E-6</v>
      </c>
      <c r="F259" s="11">
        <v>0</v>
      </c>
      <c r="G259" s="1">
        <v>0</v>
      </c>
      <c r="H259" s="11">
        <f t="shared" si="29"/>
        <v>0</v>
      </c>
      <c r="I259" s="11"/>
      <c r="J259" s="1">
        <f t="shared" si="23"/>
        <v>6.4323824380211768E-4</v>
      </c>
      <c r="AD259" s="13"/>
      <c r="AE259" s="13"/>
      <c r="AH259" s="17"/>
      <c r="AI259" s="13"/>
      <c r="AJ259" s="13"/>
      <c r="AK259" s="13"/>
    </row>
    <row r="260" spans="1:37" x14ac:dyDescent="0.25">
      <c r="A260" s="1">
        <v>2520</v>
      </c>
      <c r="B260" s="1">
        <v>-1.5343497360507145E-3</v>
      </c>
      <c r="C260" s="11">
        <f t="shared" si="24"/>
        <v>-2.1775879798528321E-4</v>
      </c>
      <c r="E260" s="1">
        <f t="shared" si="30"/>
        <v>7.3153138639936163E-6</v>
      </c>
      <c r="F260" s="11">
        <v>0</v>
      </c>
      <c r="G260" s="1">
        <v>0</v>
      </c>
      <c r="H260" s="11">
        <f t="shared" si="29"/>
        <v>0</v>
      </c>
      <c r="I260" s="11"/>
      <c r="J260" s="1">
        <f t="shared" si="23"/>
        <v>-1.5343497360507145E-3</v>
      </c>
      <c r="AD260" s="13"/>
      <c r="AE260" s="13"/>
      <c r="AH260" s="17"/>
      <c r="AI260" s="13"/>
      <c r="AJ260" s="13"/>
      <c r="AK260" s="13"/>
    </row>
    <row r="261" spans="1:37" x14ac:dyDescent="0.25">
      <c r="A261" s="1">
        <v>2530</v>
      </c>
      <c r="B261" s="1">
        <v>-1.2393445193620933E-3</v>
      </c>
      <c r="C261" s="11">
        <f t="shared" si="24"/>
        <v>2.9500521668862112E-5</v>
      </c>
      <c r="E261" s="1">
        <f t="shared" si="30"/>
        <v>1.1468989684313234E-5</v>
      </c>
      <c r="F261" s="11">
        <v>0</v>
      </c>
      <c r="G261" s="1">
        <v>0</v>
      </c>
      <c r="H261" s="11">
        <f t="shared" si="29"/>
        <v>0</v>
      </c>
      <c r="I261" s="11"/>
      <c r="J261" s="1">
        <f t="shared" si="23"/>
        <v>-1.2393445193620933E-3</v>
      </c>
      <c r="AD261" s="13"/>
      <c r="AE261" s="13"/>
      <c r="AH261" s="17"/>
      <c r="AI261" s="13"/>
      <c r="AJ261" s="13"/>
      <c r="AK261" s="13"/>
    </row>
    <row r="262" spans="1:37" x14ac:dyDescent="0.25">
      <c r="A262" s="1">
        <v>2540</v>
      </c>
      <c r="B262" s="1">
        <v>3.166520557589193E-4</v>
      </c>
      <c r="C262" s="11">
        <f t="shared" si="24"/>
        <v>1.5559965751210127E-4</v>
      </c>
      <c r="E262" s="1">
        <f t="shared" si="30"/>
        <v>1.5995531878040304E-5</v>
      </c>
      <c r="F262" s="11">
        <v>0</v>
      </c>
      <c r="G262" s="1">
        <v>0</v>
      </c>
      <c r="H262" s="11">
        <f t="shared" si="29"/>
        <v>0</v>
      </c>
      <c r="I262" s="11"/>
      <c r="J262" s="1">
        <f t="shared" si="23"/>
        <v>3.166520557589193E-4</v>
      </c>
      <c r="AD262" s="13"/>
      <c r="AE262" s="13"/>
      <c r="AH262" s="17"/>
      <c r="AI262" s="13"/>
      <c r="AJ262" s="13"/>
      <c r="AK262" s="13"/>
    </row>
    <row r="263" spans="1:37" x14ac:dyDescent="0.25">
      <c r="A263" s="1">
        <v>2550</v>
      </c>
      <c r="B263" s="1">
        <v>8.5423712656134537E-4</v>
      </c>
      <c r="C263" s="11">
        <f t="shared" si="24"/>
        <v>5.3758507080242612E-5</v>
      </c>
      <c r="E263" s="1">
        <f t="shared" si="30"/>
        <v>1.5532726996697207E-5</v>
      </c>
      <c r="F263" s="11">
        <v>0</v>
      </c>
      <c r="G263" s="1">
        <v>0</v>
      </c>
      <c r="H263" s="11">
        <f t="shared" si="29"/>
        <v>0</v>
      </c>
      <c r="I263" s="11"/>
      <c r="J263" s="1">
        <f t="shared" si="23"/>
        <v>8.5423712656134537E-4</v>
      </c>
      <c r="AD263" s="13"/>
      <c r="AE263" s="12"/>
      <c r="AH263" s="17"/>
      <c r="AI263" s="12"/>
      <c r="AJ263" s="13"/>
      <c r="AK263" s="12"/>
    </row>
    <row r="264" spans="1:37" x14ac:dyDescent="0.25">
      <c r="AH264" s="17"/>
    </row>
  </sheetData>
  <sheetProtection selectLockedCells="1" selectUnlockedCells="1"/>
  <pageMargins left="0.7" right="0.7" top="0.51180555555555551" bottom="0.51180555555555551" header="0.51180555555555551" footer="0.51180555555555551"/>
  <pageSetup firstPageNumber="0" orientation="portrait" horizontalDpi="300" verticalDpi="30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2015-08-11T10:58:08Z</dcterms:created>
  <dcterms:modified xsi:type="dcterms:W3CDTF">2017-06-22T12:24:42Z</dcterms:modified>
</cp:coreProperties>
</file>