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Tom\Dropbox\SPECTRUM\"/>
    </mc:Choice>
  </mc:AlternateContent>
  <bookViews>
    <workbookView xWindow="0" yWindow="0" windowWidth="8280" windowHeight="11985"/>
  </bookViews>
  <sheets>
    <sheet name="Sheet1" sheetId="1" r:id="rId1"/>
  </sheets>
  <definedNames>
    <definedName name="solver_adj" localSheetId="0" hidden="1">Sheet1!$C$8:$H$9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Sheet1!$C$15:$H$15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Sheet1!$C$12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hs1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3" i="1" l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22" i="1"/>
  <c r="C11" i="1" l="1"/>
  <c r="C22" i="1" l="1"/>
  <c r="D22" i="1"/>
  <c r="E22" i="1"/>
  <c r="F22" i="1"/>
  <c r="H22" i="1"/>
  <c r="E23" i="1" l="1"/>
  <c r="D23" i="1"/>
  <c r="E24" i="1"/>
  <c r="H23" i="1"/>
  <c r="C23" i="1"/>
  <c r="D24" i="1"/>
  <c r="F24" i="1"/>
  <c r="F23" i="1"/>
  <c r="H24" i="1"/>
  <c r="C24" i="1"/>
  <c r="C25" i="1"/>
  <c r="H25" i="1"/>
  <c r="F25" i="1"/>
  <c r="D25" i="1"/>
  <c r="E25" i="1"/>
  <c r="E26" i="1" l="1"/>
  <c r="F26" i="1"/>
  <c r="D26" i="1"/>
  <c r="C26" i="1"/>
  <c r="H26" i="1"/>
  <c r="C27" i="1" l="1"/>
  <c r="H27" i="1"/>
  <c r="D27" i="1"/>
  <c r="F27" i="1"/>
  <c r="E27" i="1"/>
  <c r="E28" i="1" l="1"/>
  <c r="F28" i="1"/>
  <c r="D28" i="1"/>
  <c r="C28" i="1"/>
  <c r="H28" i="1"/>
  <c r="D29" i="1" l="1"/>
  <c r="H29" i="1"/>
  <c r="F29" i="1"/>
  <c r="C29" i="1"/>
  <c r="E29" i="1"/>
  <c r="D30" i="1" l="1"/>
  <c r="H30" i="1"/>
  <c r="F30" i="1"/>
  <c r="C30" i="1"/>
  <c r="E30" i="1"/>
  <c r="E31" i="1" l="1"/>
  <c r="H31" i="1"/>
  <c r="D31" i="1"/>
  <c r="C31" i="1"/>
  <c r="F31" i="1"/>
  <c r="D32" i="1" l="1"/>
  <c r="E32" i="1"/>
  <c r="C32" i="1"/>
  <c r="F32" i="1"/>
  <c r="H32" i="1"/>
  <c r="E33" i="1" l="1"/>
  <c r="D33" i="1"/>
  <c r="H33" i="1"/>
  <c r="C33" i="1"/>
  <c r="F33" i="1"/>
  <c r="E34" i="1" l="1"/>
  <c r="F34" i="1"/>
  <c r="H34" i="1"/>
  <c r="D34" i="1"/>
  <c r="C34" i="1"/>
  <c r="E35" i="1" l="1"/>
  <c r="D35" i="1"/>
  <c r="C35" i="1"/>
  <c r="F35" i="1"/>
  <c r="H35" i="1"/>
  <c r="D36" i="1" l="1"/>
  <c r="H36" i="1"/>
  <c r="C36" i="1"/>
  <c r="F36" i="1"/>
  <c r="E36" i="1"/>
  <c r="F37" i="1" l="1"/>
  <c r="D37" i="1"/>
  <c r="C37" i="1"/>
  <c r="E37" i="1"/>
  <c r="H37" i="1"/>
  <c r="D38" i="1" l="1"/>
  <c r="C38" i="1"/>
  <c r="H38" i="1"/>
  <c r="F38" i="1"/>
  <c r="E38" i="1"/>
  <c r="D39" i="1" l="1"/>
  <c r="H39" i="1"/>
  <c r="F39" i="1"/>
  <c r="E39" i="1"/>
  <c r="C39" i="1"/>
  <c r="D40" i="1" l="1"/>
  <c r="E40" i="1"/>
  <c r="F40" i="1"/>
  <c r="C40" i="1"/>
  <c r="H40" i="1"/>
  <c r="F41" i="1" l="1"/>
  <c r="D41" i="1"/>
  <c r="E41" i="1"/>
  <c r="C41" i="1"/>
  <c r="H41" i="1"/>
  <c r="C42" i="1" l="1"/>
  <c r="D42" i="1"/>
  <c r="E42" i="1"/>
  <c r="H42" i="1"/>
  <c r="F42" i="1"/>
  <c r="C43" i="1" l="1"/>
  <c r="D43" i="1"/>
  <c r="H43" i="1"/>
  <c r="F43" i="1"/>
  <c r="E43" i="1"/>
  <c r="C44" i="1" l="1"/>
  <c r="F44" i="1"/>
  <c r="E44" i="1"/>
  <c r="H44" i="1"/>
  <c r="D44" i="1"/>
  <c r="D45" i="1" l="1"/>
  <c r="H45" i="1"/>
  <c r="F45" i="1"/>
  <c r="E45" i="1"/>
  <c r="C45" i="1"/>
  <c r="D46" i="1" l="1"/>
  <c r="E46" i="1"/>
  <c r="F46" i="1"/>
  <c r="C46" i="1"/>
  <c r="H46" i="1"/>
  <c r="F47" i="1" l="1"/>
  <c r="E47" i="1"/>
  <c r="C47" i="1"/>
  <c r="D47" i="1"/>
  <c r="H47" i="1"/>
  <c r="D48" i="1" l="1"/>
  <c r="C48" i="1"/>
  <c r="F48" i="1"/>
  <c r="E48" i="1"/>
  <c r="H48" i="1"/>
  <c r="E49" i="1" l="1"/>
  <c r="H49" i="1"/>
  <c r="D49" i="1"/>
  <c r="C49" i="1"/>
  <c r="F49" i="1"/>
  <c r="F50" i="1" l="1"/>
  <c r="D50" i="1"/>
  <c r="E50" i="1"/>
  <c r="H50" i="1"/>
  <c r="C50" i="1"/>
  <c r="F51" i="1" l="1"/>
  <c r="C51" i="1"/>
  <c r="H51" i="1"/>
  <c r="D51" i="1"/>
  <c r="E51" i="1"/>
  <c r="C52" i="1" l="1"/>
  <c r="F52" i="1"/>
  <c r="D52" i="1"/>
  <c r="E52" i="1"/>
  <c r="H52" i="1"/>
  <c r="D53" i="1" l="1"/>
  <c r="F53" i="1"/>
  <c r="H53" i="1"/>
  <c r="C53" i="1"/>
  <c r="E53" i="1"/>
  <c r="D54" i="1" l="1"/>
  <c r="E54" i="1"/>
  <c r="F54" i="1"/>
  <c r="C54" i="1"/>
  <c r="H54" i="1"/>
  <c r="F55" i="1" l="1"/>
  <c r="E55" i="1"/>
  <c r="C55" i="1"/>
  <c r="D55" i="1"/>
  <c r="H55" i="1"/>
  <c r="D56" i="1" l="1"/>
  <c r="E56" i="1"/>
  <c r="F56" i="1"/>
  <c r="C56" i="1"/>
  <c r="H56" i="1"/>
  <c r="F57" i="1" l="1"/>
  <c r="D57" i="1"/>
  <c r="H57" i="1"/>
  <c r="E57" i="1"/>
  <c r="C57" i="1"/>
  <c r="C58" i="1" l="1"/>
  <c r="F58" i="1"/>
  <c r="E58" i="1"/>
  <c r="D58" i="1"/>
  <c r="H58" i="1"/>
  <c r="C59" i="1" l="1"/>
  <c r="F59" i="1"/>
  <c r="E59" i="1"/>
  <c r="D59" i="1"/>
  <c r="H59" i="1"/>
  <c r="C60" i="1" l="1"/>
  <c r="D60" i="1"/>
  <c r="E60" i="1"/>
  <c r="F60" i="1"/>
  <c r="H60" i="1"/>
  <c r="D61" i="1" l="1"/>
  <c r="C61" i="1"/>
  <c r="H61" i="1"/>
  <c r="F61" i="1"/>
  <c r="E61" i="1"/>
  <c r="H62" i="1" l="1"/>
  <c r="D62" i="1"/>
  <c r="E62" i="1"/>
  <c r="F62" i="1"/>
  <c r="C62" i="1"/>
  <c r="E63" i="1" l="1"/>
  <c r="D63" i="1"/>
  <c r="H63" i="1"/>
  <c r="C63" i="1"/>
  <c r="F63" i="1"/>
  <c r="F64" i="1" l="1"/>
  <c r="C64" i="1"/>
  <c r="E64" i="1"/>
  <c r="D64" i="1"/>
  <c r="H64" i="1"/>
  <c r="H65" i="1" l="1"/>
  <c r="D65" i="1"/>
  <c r="E65" i="1"/>
  <c r="F65" i="1"/>
  <c r="C65" i="1"/>
  <c r="D66" i="1" l="1"/>
  <c r="C66" i="1"/>
  <c r="F66" i="1"/>
  <c r="E66" i="1"/>
  <c r="H66" i="1"/>
  <c r="H67" i="1" l="1"/>
  <c r="D67" i="1"/>
  <c r="C67" i="1"/>
  <c r="F67" i="1"/>
  <c r="E67" i="1"/>
  <c r="F68" i="1" l="1"/>
  <c r="E68" i="1"/>
  <c r="D68" i="1"/>
  <c r="H68" i="1"/>
  <c r="C68" i="1"/>
  <c r="H69" i="1" l="1"/>
  <c r="D69" i="1"/>
  <c r="E69" i="1"/>
  <c r="F69" i="1"/>
  <c r="C69" i="1"/>
  <c r="C70" i="1" l="1"/>
  <c r="F70" i="1"/>
  <c r="H70" i="1"/>
  <c r="D70" i="1"/>
  <c r="E70" i="1"/>
  <c r="D71" i="1" l="1"/>
  <c r="C71" i="1"/>
  <c r="F71" i="1"/>
  <c r="E71" i="1"/>
  <c r="H71" i="1"/>
  <c r="D72" i="1" l="1"/>
  <c r="H72" i="1"/>
  <c r="F72" i="1"/>
  <c r="C72" i="1"/>
  <c r="E72" i="1"/>
  <c r="F73" i="1" l="1"/>
  <c r="C73" i="1"/>
  <c r="E73" i="1"/>
  <c r="D73" i="1"/>
  <c r="H73" i="1"/>
  <c r="H74" i="1" l="1"/>
  <c r="C74" i="1"/>
  <c r="D74" i="1"/>
  <c r="E74" i="1"/>
  <c r="F74" i="1"/>
  <c r="C75" i="1" l="1"/>
  <c r="D75" i="1"/>
  <c r="F75" i="1"/>
  <c r="E75" i="1"/>
  <c r="H75" i="1"/>
  <c r="E76" i="1" l="1"/>
  <c r="F76" i="1"/>
  <c r="D76" i="1"/>
  <c r="H76" i="1"/>
  <c r="C76" i="1"/>
  <c r="D77" i="1" l="1"/>
  <c r="C77" i="1"/>
  <c r="F77" i="1"/>
  <c r="E77" i="1"/>
  <c r="H77" i="1"/>
  <c r="D78" i="1" l="1"/>
  <c r="C78" i="1"/>
  <c r="H78" i="1"/>
  <c r="F78" i="1"/>
  <c r="E78" i="1"/>
  <c r="D79" i="1" l="1"/>
  <c r="C79" i="1"/>
  <c r="H79" i="1"/>
  <c r="F79" i="1"/>
  <c r="E79" i="1"/>
  <c r="D80" i="1" l="1"/>
  <c r="H80" i="1"/>
  <c r="F80" i="1"/>
  <c r="C80" i="1"/>
  <c r="E80" i="1"/>
  <c r="E81" i="1" l="1"/>
  <c r="H81" i="1"/>
  <c r="F81" i="1"/>
  <c r="C81" i="1"/>
  <c r="D81" i="1"/>
  <c r="D82" i="1" l="1"/>
  <c r="C82" i="1"/>
  <c r="F82" i="1"/>
  <c r="E82" i="1"/>
  <c r="H82" i="1"/>
  <c r="C83" i="1" l="1"/>
  <c r="F83" i="1"/>
  <c r="E83" i="1"/>
  <c r="H83" i="1"/>
  <c r="D83" i="1"/>
  <c r="H84" i="1" l="1"/>
  <c r="D84" i="1"/>
  <c r="C84" i="1"/>
  <c r="F84" i="1"/>
  <c r="E84" i="1"/>
  <c r="F85" i="1" l="1"/>
  <c r="E85" i="1"/>
  <c r="C85" i="1"/>
  <c r="D85" i="1"/>
  <c r="H85" i="1"/>
  <c r="F86" i="1" l="1"/>
  <c r="D86" i="1"/>
  <c r="E86" i="1"/>
  <c r="C86" i="1"/>
  <c r="H86" i="1"/>
  <c r="S22" i="1" s="1" a="1"/>
  <c r="V22" i="1" l="1"/>
  <c r="G15" i="1" s="1"/>
  <c r="U24" i="1"/>
  <c r="X26" i="1"/>
  <c r="T24" i="1"/>
  <c r="S22" i="1"/>
  <c r="W24" i="1"/>
  <c r="V26" i="1"/>
  <c r="X23" i="1"/>
  <c r="U26" i="1"/>
  <c r="W23" i="1"/>
  <c r="T26" i="1"/>
  <c r="V23" i="1"/>
  <c r="W26" i="1"/>
  <c r="S24" i="1"/>
  <c r="F12" i="1" s="1"/>
  <c r="X25" i="1"/>
  <c r="T23" i="1"/>
  <c r="W25" i="1"/>
  <c r="S23" i="1"/>
  <c r="V25" i="1"/>
  <c r="X22" i="1"/>
  <c r="C15" i="1" s="1"/>
  <c r="S26" i="1"/>
  <c r="U23" i="1"/>
  <c r="T25" i="1"/>
  <c r="S25" i="1"/>
  <c r="U22" i="1"/>
  <c r="F15" i="1" s="1"/>
  <c r="L22" i="1" s="1"/>
  <c r="X24" i="1"/>
  <c r="T22" i="1"/>
  <c r="H15" i="1" s="1"/>
  <c r="U25" i="1"/>
  <c r="W22" i="1"/>
  <c r="V24" i="1"/>
  <c r="V28" i="1" l="1"/>
  <c r="E16" i="1" s="1"/>
  <c r="T28" i="1"/>
  <c r="G16" i="1" s="1"/>
  <c r="E15" i="1"/>
  <c r="U28" i="1"/>
  <c r="F16" i="1" s="1"/>
  <c r="S28" i="1"/>
  <c r="H16" i="1" s="1"/>
  <c r="W28" i="1"/>
  <c r="D16" i="1" s="1"/>
  <c r="X28" i="1"/>
  <c r="C16" i="1" s="1"/>
  <c r="F11" i="1"/>
  <c r="M23" i="1"/>
  <c r="M54" i="1"/>
  <c r="M86" i="1"/>
  <c r="M49" i="1"/>
  <c r="M65" i="1"/>
  <c r="M50" i="1"/>
  <c r="M82" i="1"/>
  <c r="M53" i="1"/>
  <c r="M85" i="1"/>
  <c r="M76" i="1"/>
  <c r="M60" i="1"/>
  <c r="M44" i="1"/>
  <c r="M28" i="1"/>
  <c r="M79" i="1"/>
  <c r="M63" i="1"/>
  <c r="M47" i="1"/>
  <c r="M31" i="1"/>
  <c r="M30" i="1"/>
  <c r="M62" i="1"/>
  <c r="M25" i="1"/>
  <c r="M57" i="1"/>
  <c r="M26" i="1"/>
  <c r="M58" i="1"/>
  <c r="M29" i="1"/>
  <c r="M61" i="1"/>
  <c r="M72" i="1"/>
  <c r="M56" i="1"/>
  <c r="M40" i="1"/>
  <c r="M24" i="1"/>
  <c r="M75" i="1"/>
  <c r="M59" i="1"/>
  <c r="M43" i="1"/>
  <c r="M27" i="1"/>
  <c r="M38" i="1"/>
  <c r="M70" i="1"/>
  <c r="M33" i="1"/>
  <c r="M73" i="1"/>
  <c r="M34" i="1"/>
  <c r="M66" i="1"/>
  <c r="M37" i="1"/>
  <c r="M69" i="1"/>
  <c r="M84" i="1"/>
  <c r="M68" i="1"/>
  <c r="M52" i="1"/>
  <c r="M36" i="1"/>
  <c r="M22" i="1"/>
  <c r="M71" i="1"/>
  <c r="M55" i="1"/>
  <c r="M39" i="1"/>
  <c r="M46" i="1"/>
  <c r="M78" i="1"/>
  <c r="M41" i="1"/>
  <c r="M81" i="1"/>
  <c r="M42" i="1"/>
  <c r="M74" i="1"/>
  <c r="M45" i="1"/>
  <c r="M77" i="1"/>
  <c r="M80" i="1"/>
  <c r="M64" i="1"/>
  <c r="M48" i="1"/>
  <c r="M32" i="1"/>
  <c r="M83" i="1"/>
  <c r="M67" i="1"/>
  <c r="M51" i="1"/>
  <c r="M35" i="1"/>
  <c r="W31" i="1"/>
  <c r="D15" i="1"/>
  <c r="L25" i="1" l="1"/>
  <c r="L29" i="1"/>
  <c r="L33" i="1"/>
  <c r="L37" i="1"/>
  <c r="L41" i="1"/>
  <c r="L45" i="1"/>
  <c r="L49" i="1"/>
  <c r="L53" i="1"/>
  <c r="L57" i="1"/>
  <c r="L61" i="1"/>
  <c r="L65" i="1"/>
  <c r="L69" i="1"/>
  <c r="L73" i="1"/>
  <c r="L77" i="1"/>
  <c r="L81" i="1"/>
  <c r="L85" i="1"/>
  <c r="L26" i="1"/>
  <c r="L30" i="1"/>
  <c r="L34" i="1"/>
  <c r="L38" i="1"/>
  <c r="L42" i="1"/>
  <c r="L46" i="1"/>
  <c r="L50" i="1"/>
  <c r="L54" i="1"/>
  <c r="L58" i="1"/>
  <c r="L62" i="1"/>
  <c r="L66" i="1"/>
  <c r="L70" i="1"/>
  <c r="L74" i="1"/>
  <c r="L78" i="1"/>
  <c r="L82" i="1"/>
  <c r="L86" i="1"/>
  <c r="L23" i="1"/>
  <c r="L31" i="1"/>
  <c r="L39" i="1"/>
  <c r="L47" i="1"/>
  <c r="L55" i="1"/>
  <c r="L63" i="1"/>
  <c r="L71" i="1"/>
  <c r="L79" i="1"/>
  <c r="L43" i="1"/>
  <c r="L59" i="1"/>
  <c r="L75" i="1"/>
  <c r="L24" i="1"/>
  <c r="L32" i="1"/>
  <c r="L48" i="1"/>
  <c r="L64" i="1"/>
  <c r="L80" i="1"/>
  <c r="L28" i="1"/>
  <c r="L36" i="1"/>
  <c r="L44" i="1"/>
  <c r="L52" i="1"/>
  <c r="L60" i="1"/>
  <c r="L68" i="1"/>
  <c r="L76" i="1"/>
  <c r="L84" i="1"/>
  <c r="L27" i="1"/>
  <c r="L35" i="1"/>
  <c r="L51" i="1"/>
  <c r="L67" i="1"/>
  <c r="L83" i="1"/>
  <c r="L40" i="1"/>
  <c r="L56" i="1"/>
  <c r="L72" i="1"/>
  <c r="U31" i="1"/>
  <c r="N24" i="1"/>
  <c r="N28" i="1"/>
  <c r="N32" i="1"/>
  <c r="N36" i="1"/>
  <c r="N40" i="1"/>
  <c r="N44" i="1"/>
  <c r="N48" i="1"/>
  <c r="N52" i="1"/>
  <c r="N56" i="1"/>
  <c r="N60" i="1"/>
  <c r="N64" i="1"/>
  <c r="N68" i="1"/>
  <c r="N72" i="1"/>
  <c r="N76" i="1"/>
  <c r="N80" i="1"/>
  <c r="N84" i="1"/>
  <c r="N25" i="1"/>
  <c r="N29" i="1"/>
  <c r="N33" i="1"/>
  <c r="N37" i="1"/>
  <c r="N41" i="1"/>
  <c r="N45" i="1"/>
  <c r="N49" i="1"/>
  <c r="N53" i="1"/>
  <c r="N57" i="1"/>
  <c r="N61" i="1"/>
  <c r="N65" i="1"/>
  <c r="N69" i="1"/>
  <c r="N73" i="1"/>
  <c r="N77" i="1"/>
  <c r="N81" i="1"/>
  <c r="N85" i="1"/>
  <c r="N26" i="1"/>
  <c r="N34" i="1"/>
  <c r="N42" i="1"/>
  <c r="N50" i="1"/>
  <c r="N58" i="1"/>
  <c r="N66" i="1"/>
  <c r="N74" i="1"/>
  <c r="N82" i="1"/>
  <c r="N30" i="1"/>
  <c r="N46" i="1"/>
  <c r="N62" i="1"/>
  <c r="N78" i="1"/>
  <c r="N35" i="1"/>
  <c r="N51" i="1"/>
  <c r="N67" i="1"/>
  <c r="N83" i="1"/>
  <c r="N23" i="1"/>
  <c r="N31" i="1"/>
  <c r="N39" i="1"/>
  <c r="N47" i="1"/>
  <c r="N55" i="1"/>
  <c r="N63" i="1"/>
  <c r="N71" i="1"/>
  <c r="N79" i="1"/>
  <c r="N22" i="1"/>
  <c r="N38" i="1"/>
  <c r="N54" i="1"/>
  <c r="N70" i="1"/>
  <c r="N86" i="1"/>
  <c r="N27" i="1"/>
  <c r="N43" i="1"/>
  <c r="N59" i="1"/>
  <c r="N75" i="1"/>
  <c r="T31" i="1"/>
  <c r="J23" i="1"/>
  <c r="J27" i="1"/>
  <c r="J31" i="1"/>
  <c r="J35" i="1"/>
  <c r="J39" i="1"/>
  <c r="J43" i="1"/>
  <c r="J47" i="1"/>
  <c r="J51" i="1"/>
  <c r="J55" i="1"/>
  <c r="J59" i="1"/>
  <c r="J63" i="1"/>
  <c r="J67" i="1"/>
  <c r="J71" i="1"/>
  <c r="J75" i="1"/>
  <c r="J79" i="1"/>
  <c r="J83" i="1"/>
  <c r="J24" i="1"/>
  <c r="J28" i="1"/>
  <c r="J32" i="1"/>
  <c r="J36" i="1"/>
  <c r="J40" i="1"/>
  <c r="J44" i="1"/>
  <c r="J48" i="1"/>
  <c r="J52" i="1"/>
  <c r="J56" i="1"/>
  <c r="J60" i="1"/>
  <c r="J64" i="1"/>
  <c r="J68" i="1"/>
  <c r="J72" i="1"/>
  <c r="J76" i="1"/>
  <c r="J80" i="1"/>
  <c r="J84" i="1"/>
  <c r="J25" i="1"/>
  <c r="J33" i="1"/>
  <c r="J41" i="1"/>
  <c r="J49" i="1"/>
  <c r="J57" i="1"/>
  <c r="J65" i="1"/>
  <c r="J73" i="1"/>
  <c r="J81" i="1"/>
  <c r="J22" i="1"/>
  <c r="J37" i="1"/>
  <c r="J53" i="1"/>
  <c r="J69" i="1"/>
  <c r="J85" i="1"/>
  <c r="J42" i="1"/>
  <c r="J58" i="1"/>
  <c r="J74" i="1"/>
  <c r="J30" i="1"/>
  <c r="J38" i="1"/>
  <c r="J46" i="1"/>
  <c r="J54" i="1"/>
  <c r="J62" i="1"/>
  <c r="J70" i="1"/>
  <c r="J78" i="1"/>
  <c r="J86" i="1"/>
  <c r="J29" i="1"/>
  <c r="J45" i="1"/>
  <c r="J61" i="1"/>
  <c r="J77" i="1"/>
  <c r="J26" i="1"/>
  <c r="J34" i="1"/>
  <c r="J50" i="1"/>
  <c r="J66" i="1"/>
  <c r="J82" i="1"/>
  <c r="I24" i="1"/>
  <c r="I28" i="1"/>
  <c r="I32" i="1"/>
  <c r="I36" i="1"/>
  <c r="I40" i="1"/>
  <c r="I44" i="1"/>
  <c r="I48" i="1"/>
  <c r="I52" i="1"/>
  <c r="I56" i="1"/>
  <c r="I60" i="1"/>
  <c r="I64" i="1"/>
  <c r="I68" i="1"/>
  <c r="I72" i="1"/>
  <c r="I76" i="1"/>
  <c r="I80" i="1"/>
  <c r="I84" i="1"/>
  <c r="I25" i="1"/>
  <c r="I29" i="1"/>
  <c r="I33" i="1"/>
  <c r="I37" i="1"/>
  <c r="I41" i="1"/>
  <c r="I45" i="1"/>
  <c r="I49" i="1"/>
  <c r="I53" i="1"/>
  <c r="I57" i="1"/>
  <c r="I61" i="1"/>
  <c r="I65" i="1"/>
  <c r="I69" i="1"/>
  <c r="I73" i="1"/>
  <c r="I77" i="1"/>
  <c r="I81" i="1"/>
  <c r="I85" i="1"/>
  <c r="I30" i="1"/>
  <c r="I38" i="1"/>
  <c r="I46" i="1"/>
  <c r="I54" i="1"/>
  <c r="I62" i="1"/>
  <c r="I70" i="1"/>
  <c r="I78" i="1"/>
  <c r="I86" i="1"/>
  <c r="I26" i="1"/>
  <c r="I34" i="1"/>
  <c r="I50" i="1"/>
  <c r="I66" i="1"/>
  <c r="I82" i="1"/>
  <c r="I39" i="1"/>
  <c r="I55" i="1"/>
  <c r="I71" i="1"/>
  <c r="I27" i="1"/>
  <c r="I35" i="1"/>
  <c r="I43" i="1"/>
  <c r="I51" i="1"/>
  <c r="I59" i="1"/>
  <c r="I67" i="1"/>
  <c r="I75" i="1"/>
  <c r="I83" i="1"/>
  <c r="I22" i="1"/>
  <c r="I42" i="1"/>
  <c r="I58" i="1"/>
  <c r="I74" i="1"/>
  <c r="I23" i="1"/>
  <c r="I31" i="1"/>
  <c r="I47" i="1"/>
  <c r="I63" i="1"/>
  <c r="I79" i="1"/>
  <c r="X31" i="1"/>
  <c r="K26" i="1"/>
  <c r="K30" i="1"/>
  <c r="K34" i="1"/>
  <c r="K38" i="1"/>
  <c r="K42" i="1"/>
  <c r="K46" i="1"/>
  <c r="K50" i="1"/>
  <c r="K54" i="1"/>
  <c r="K58" i="1"/>
  <c r="K62" i="1"/>
  <c r="K66" i="1"/>
  <c r="K70" i="1"/>
  <c r="K74" i="1"/>
  <c r="K78" i="1"/>
  <c r="K82" i="1"/>
  <c r="K86" i="1"/>
  <c r="K23" i="1"/>
  <c r="K27" i="1"/>
  <c r="K31" i="1"/>
  <c r="K35" i="1"/>
  <c r="K39" i="1"/>
  <c r="K43" i="1"/>
  <c r="K47" i="1"/>
  <c r="K51" i="1"/>
  <c r="K55" i="1"/>
  <c r="K59" i="1"/>
  <c r="K63" i="1"/>
  <c r="K67" i="1"/>
  <c r="K71" i="1"/>
  <c r="K75" i="1"/>
  <c r="K79" i="1"/>
  <c r="K83" i="1"/>
  <c r="K28" i="1"/>
  <c r="K36" i="1"/>
  <c r="K44" i="1"/>
  <c r="K52" i="1"/>
  <c r="K60" i="1"/>
  <c r="K68" i="1"/>
  <c r="K76" i="1"/>
  <c r="K84" i="1"/>
  <c r="K40" i="1"/>
  <c r="K56" i="1"/>
  <c r="K72" i="1"/>
  <c r="K29" i="1"/>
  <c r="K45" i="1"/>
  <c r="K61" i="1"/>
  <c r="K77" i="1"/>
  <c r="K22" i="1"/>
  <c r="K25" i="1"/>
  <c r="K33" i="1"/>
  <c r="K41" i="1"/>
  <c r="K49" i="1"/>
  <c r="K57" i="1"/>
  <c r="K65" i="1"/>
  <c r="K73" i="1"/>
  <c r="K81" i="1"/>
  <c r="K24" i="1"/>
  <c r="K32" i="1"/>
  <c r="K48" i="1"/>
  <c r="K64" i="1"/>
  <c r="K80" i="1"/>
  <c r="K37" i="1"/>
  <c r="K53" i="1"/>
  <c r="K69" i="1"/>
  <c r="K85" i="1"/>
  <c r="V31" i="1"/>
  <c r="O63" i="1" l="1"/>
  <c r="P63" i="1" s="1"/>
  <c r="O22" i="1"/>
  <c r="P22" i="1" s="1"/>
  <c r="O59" i="1"/>
  <c r="P59" i="1" s="1"/>
  <c r="O27" i="1"/>
  <c r="P27" i="1" s="1"/>
  <c r="O39" i="1"/>
  <c r="P39" i="1" s="1"/>
  <c r="O34" i="1"/>
  <c r="P34" i="1" s="1"/>
  <c r="O70" i="1"/>
  <c r="P70" i="1" s="1"/>
  <c r="O38" i="1"/>
  <c r="P38" i="1" s="1"/>
  <c r="O81" i="1"/>
  <c r="P81" i="1" s="1"/>
  <c r="O65" i="1"/>
  <c r="P65" i="1" s="1"/>
  <c r="O49" i="1"/>
  <c r="P49" i="1" s="1"/>
  <c r="O33" i="1"/>
  <c r="P33" i="1" s="1"/>
  <c r="O84" i="1"/>
  <c r="P84" i="1" s="1"/>
  <c r="O68" i="1"/>
  <c r="P68" i="1" s="1"/>
  <c r="O52" i="1"/>
  <c r="P52" i="1" s="1"/>
  <c r="O36" i="1"/>
  <c r="P36" i="1" s="1"/>
  <c r="O62" i="1"/>
  <c r="P62" i="1" s="1"/>
  <c r="O30" i="1"/>
  <c r="P30" i="1" s="1"/>
  <c r="O29" i="1"/>
  <c r="P29" i="1" s="1"/>
  <c r="O64" i="1"/>
  <c r="P64" i="1" s="1"/>
  <c r="O48" i="1"/>
  <c r="P48" i="1" s="1"/>
  <c r="O47" i="1"/>
  <c r="P47" i="1" s="1"/>
  <c r="O82" i="1"/>
  <c r="P82" i="1" s="1"/>
  <c r="O51" i="1"/>
  <c r="P51" i="1" s="1"/>
  <c r="O26" i="1"/>
  <c r="P26" i="1" s="1"/>
  <c r="O77" i="1"/>
  <c r="P77" i="1" s="1"/>
  <c r="O31" i="1"/>
  <c r="P31" i="1" s="1"/>
  <c r="O58" i="1"/>
  <c r="P58" i="1" s="1"/>
  <c r="O75" i="1"/>
  <c r="P75" i="1" s="1"/>
  <c r="O43" i="1"/>
  <c r="P43" i="1" s="1"/>
  <c r="O71" i="1"/>
  <c r="P71" i="1" s="1"/>
  <c r="O66" i="1"/>
  <c r="P66" i="1" s="1"/>
  <c r="O86" i="1"/>
  <c r="P86" i="1" s="1"/>
  <c r="O54" i="1"/>
  <c r="P54" i="1" s="1"/>
  <c r="O73" i="1"/>
  <c r="P73" i="1" s="1"/>
  <c r="O57" i="1"/>
  <c r="P57" i="1" s="1"/>
  <c r="O41" i="1"/>
  <c r="P41" i="1" s="1"/>
  <c r="O25" i="1"/>
  <c r="P25" i="1" s="1"/>
  <c r="O76" i="1"/>
  <c r="P76" i="1" s="1"/>
  <c r="O60" i="1"/>
  <c r="P60" i="1" s="1"/>
  <c r="O44" i="1"/>
  <c r="P44" i="1" s="1"/>
  <c r="O28" i="1"/>
  <c r="P28" i="1" s="1"/>
  <c r="O74" i="1"/>
  <c r="P74" i="1" s="1"/>
  <c r="O83" i="1"/>
  <c r="P83" i="1" s="1"/>
  <c r="O61" i="1"/>
  <c r="P61" i="1" s="1"/>
  <c r="O45" i="1"/>
  <c r="P45" i="1" s="1"/>
  <c r="O80" i="1"/>
  <c r="P80" i="1" s="1"/>
  <c r="O32" i="1"/>
  <c r="P32" i="1" s="1"/>
  <c r="O79" i="1"/>
  <c r="P79" i="1" s="1"/>
  <c r="O23" i="1"/>
  <c r="P23" i="1" s="1"/>
  <c r="O42" i="1"/>
  <c r="P42" i="1" s="1"/>
  <c r="O67" i="1"/>
  <c r="P67" i="1" s="1"/>
  <c r="O35" i="1"/>
  <c r="P35" i="1" s="1"/>
  <c r="O55" i="1"/>
  <c r="P55" i="1" s="1"/>
  <c r="O50" i="1"/>
  <c r="P50" i="1" s="1"/>
  <c r="O78" i="1"/>
  <c r="P78" i="1" s="1"/>
  <c r="O46" i="1"/>
  <c r="P46" i="1" s="1"/>
  <c r="O85" i="1"/>
  <c r="P85" i="1" s="1"/>
  <c r="O69" i="1"/>
  <c r="P69" i="1" s="1"/>
  <c r="O53" i="1"/>
  <c r="P53" i="1" s="1"/>
  <c r="O37" i="1"/>
  <c r="P37" i="1" s="1"/>
  <c r="O72" i="1"/>
  <c r="P72" i="1" s="1"/>
  <c r="O56" i="1"/>
  <c r="P56" i="1" s="1"/>
  <c r="O40" i="1"/>
  <c r="P40" i="1" s="1"/>
  <c r="O24" i="1"/>
  <c r="P24" i="1" s="1"/>
  <c r="C12" i="1" l="1"/>
</calcChain>
</file>

<file path=xl/comments1.xml><?xml version="1.0" encoding="utf-8"?>
<comments xmlns="http://schemas.openxmlformats.org/spreadsheetml/2006/main">
  <authors>
    <author>Tom O'Haver</author>
  </authors>
  <commentList>
    <comment ref="T22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Concentration of component 5.</t>
        </r>
      </text>
    </comment>
    <comment ref="U22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Concentration of component 4.</t>
        </r>
      </text>
    </comment>
    <comment ref="V22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Concentration of component 3.</t>
        </r>
      </text>
    </comment>
    <comment ref="W22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Concentration of component 2.</t>
        </r>
      </text>
    </comment>
    <comment ref="X22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Concentration of component 1.</t>
        </r>
      </text>
    </comment>
    <comment ref="T23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Standard Error of component 5.</t>
        </r>
      </text>
    </comment>
    <comment ref="U23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Standard Error of component 4.</t>
        </r>
      </text>
    </comment>
    <comment ref="V23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Standard Error of component 3.</t>
        </r>
      </text>
    </comment>
    <comment ref="W23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Standard Error of component 2.</t>
        </r>
      </text>
    </comment>
    <comment ref="X23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Standard Error of component 1.</t>
        </r>
      </text>
    </comment>
    <comment ref="T24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R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>, or corellation coefficient, or coefficient of determination.</t>
        </r>
      </text>
    </comment>
  </commentList>
</comments>
</file>

<file path=xl/sharedStrings.xml><?xml version="1.0" encoding="utf-8"?>
<sst xmlns="http://schemas.openxmlformats.org/spreadsheetml/2006/main" count="60" uniqueCount="34">
  <si>
    <t>Component 1</t>
  </si>
  <si>
    <t>Component 2</t>
  </si>
  <si>
    <t>Component 3</t>
  </si>
  <si>
    <t>Component 4</t>
  </si>
  <si>
    <t>Component 5</t>
  </si>
  <si>
    <t>Amplitude</t>
  </si>
  <si>
    <t>Position</t>
  </si>
  <si>
    <t>Width</t>
  </si>
  <si>
    <t>Unit spectra of the pure components normalized to 1.0</t>
  </si>
  <si>
    <t>Unit spectra x Amplitudes (B6:F6)</t>
  </si>
  <si>
    <t>Mixture</t>
  </si>
  <si>
    <t>Standard error</t>
  </si>
  <si>
    <t>© Tom O'Haver, 2013, 2014</t>
  </si>
  <si>
    <t>X</t>
  </si>
  <si>
    <t>Y</t>
  </si>
  <si>
    <t>Type or paste your data below</t>
  </si>
  <si>
    <t>Proposed model with 5 components (Gaussian bands)</t>
  </si>
  <si>
    <t>Calculated peak amplitudes</t>
  </si>
  <si>
    <t>Residuals</t>
  </si>
  <si>
    <t>Tom O'Haver, toh@umd.edu, © 2015</t>
  </si>
  <si>
    <t xml:space="preserve"> </t>
  </si>
  <si>
    <t>Type or paste your data into columns A and B, rows 20-121.</t>
  </si>
  <si>
    <t>For help, see http://www.solver.com/excel-solver-help</t>
  </si>
  <si>
    <t>Type your first guesses for peak positions and widths into the Proposed model table.</t>
  </si>
  <si>
    <t>R2=</t>
  </si>
  <si>
    <t>Adjusted R2=</t>
  </si>
  <si>
    <t>n=</t>
  </si>
  <si>
    <t>% fitting error</t>
  </si>
  <si>
    <t>Component 6</t>
  </si>
  <si>
    <t>Alternative calculation using LINEST function</t>
  </si>
  <si>
    <t>Relative percent standard errors of each component (mirrored in cells B17-H17)</t>
  </si>
  <si>
    <r>
      <t xml:space="preserve">Click </t>
    </r>
    <r>
      <rPr>
        <b/>
        <sz val="10"/>
        <color theme="1"/>
        <rFont val="Arial"/>
        <family val="2"/>
      </rPr>
      <t>Data,</t>
    </r>
    <r>
      <rPr>
        <sz val="10"/>
        <color theme="1"/>
        <rFont val="Arial"/>
        <family val="2"/>
      </rPr>
      <t xml:space="preserve"> click </t>
    </r>
    <r>
      <rPr>
        <b/>
        <sz val="10"/>
        <color theme="1"/>
        <rFont val="Arial"/>
        <family val="2"/>
      </rPr>
      <t>Solver,</t>
    </r>
    <r>
      <rPr>
        <sz val="10"/>
        <color theme="1"/>
        <rFont val="Arial"/>
        <family val="2"/>
      </rPr>
      <t xml:space="preserve"> enter </t>
    </r>
    <r>
      <rPr>
        <b/>
        <sz val="10"/>
        <color theme="1"/>
        <rFont val="Arial"/>
        <family val="2"/>
      </rPr>
      <t>C12</t>
    </r>
    <r>
      <rPr>
        <sz val="10"/>
        <color theme="1"/>
        <rFont val="Arial"/>
        <family val="2"/>
      </rPr>
      <t xml:space="preserve"> into "Set Objective", click "</t>
    </r>
    <r>
      <rPr>
        <b/>
        <sz val="10"/>
        <color theme="1"/>
        <rFont val="Arial"/>
        <family val="2"/>
      </rPr>
      <t>min</t>
    </r>
    <r>
      <rPr>
        <sz val="10"/>
        <color theme="1"/>
        <rFont val="Arial"/>
        <family val="2"/>
      </rPr>
      <t>", then select the cells</t>
    </r>
  </si>
  <si>
    <r>
      <t xml:space="preserve">in this table that you want to optimize, add any constraints, then click the </t>
    </r>
    <r>
      <rPr>
        <b/>
        <sz val="10"/>
        <color theme="1"/>
        <rFont val="Arial"/>
        <family val="2"/>
      </rPr>
      <t>Solve</t>
    </r>
    <r>
      <rPr>
        <sz val="10"/>
        <color theme="1"/>
        <rFont val="Arial"/>
        <family val="2"/>
      </rPr>
      <t xml:space="preserve"> button.</t>
    </r>
  </si>
  <si>
    <r>
      <t xml:space="preserve">Iterative peak fitting using </t>
    </r>
    <r>
      <rPr>
        <b/>
        <i/>
        <sz val="16"/>
        <color theme="1"/>
        <rFont val="Arial Black"/>
        <family val="2"/>
      </rPr>
      <t xml:space="preserve">Solver </t>
    </r>
    <r>
      <rPr>
        <b/>
        <sz val="16"/>
        <color theme="1"/>
        <rFont val="Arial Black"/>
        <family val="2"/>
      </rPr>
      <t>(6 component solution)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</si>
</sst>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[$$-409]#,##0.00;[Red]&quot;-&quot;[$$-409]#,##0.00"/>
    <numFmt numFmtId="166" formatCode="0.0%"/>
    <numFmt numFmtId="167" formatCode="0.0000"/>
    <numFmt numFmtId="169" formatCode="0.0000%"/>
  </numFmts>
  <fonts count="20" x14ac:knownFonts="1"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9"/>
      <color indexed="81"/>
      <name val="Tahoma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6"/>
      <color theme="1"/>
      <name val="Arial Black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i/>
      <sz val="16"/>
      <color theme="1"/>
      <name val="Arial Black"/>
      <family val="2"/>
    </font>
    <font>
      <sz val="11"/>
      <color rgb="FF006100"/>
      <name val="Calibri"/>
      <family val="2"/>
      <scheme val="minor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rgb="FFE6E6E6"/>
      </patternFill>
    </fill>
    <fill>
      <patternFill patternType="solid">
        <fgColor rgb="FFC6EFCE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6" fillId="0" borderId="0">
      <alignment horizontal="center"/>
    </xf>
    <xf numFmtId="0" fontId="6" fillId="0" borderId="0">
      <alignment horizontal="center" textRotation="90"/>
    </xf>
    <xf numFmtId="9" fontId="5" fillId="0" borderId="0" applyFont="0" applyFill="0" applyBorder="0" applyAlignment="0" applyProtection="0"/>
    <xf numFmtId="0" fontId="7" fillId="0" borderId="0"/>
    <xf numFmtId="165" fontId="7" fillId="0" borderId="0"/>
    <xf numFmtId="0" fontId="18" fillId="3" borderId="0" applyNumberFormat="0" applyBorder="0" applyAlignment="0" applyProtection="0"/>
  </cellStyleXfs>
  <cellXfs count="57">
    <xf numFmtId="0" fontId="0" fillId="0" borderId="0" xfId="0"/>
    <xf numFmtId="0" fontId="8" fillId="0" borderId="0" xfId="0" applyFont="1" applyAlignment="1"/>
    <xf numFmtId="0" fontId="9" fillId="0" borderId="0" xfId="0" applyFont="1"/>
    <xf numFmtId="0" fontId="0" fillId="0" borderId="12" xfId="0" applyBorder="1"/>
    <xf numFmtId="0" fontId="10" fillId="0" borderId="12" xfId="0" applyFont="1" applyBorder="1"/>
    <xf numFmtId="0" fontId="10" fillId="0" borderId="0" xfId="0" applyFont="1"/>
    <xf numFmtId="0" fontId="10" fillId="0" borderId="0" xfId="0" applyFont="1" applyBorder="1"/>
    <xf numFmtId="0" fontId="0" fillId="0" borderId="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/>
    </xf>
    <xf numFmtId="164" fontId="11" fillId="2" borderId="16" xfId="0" applyNumberFormat="1" applyFont="1" applyFill="1" applyBorder="1"/>
    <xf numFmtId="164" fontId="11" fillId="2" borderId="0" xfId="0" applyNumberFormat="1" applyFont="1" applyFill="1"/>
    <xf numFmtId="164" fontId="11" fillId="2" borderId="17" xfId="0" applyNumberFormat="1" applyFont="1" applyFill="1" applyBorder="1"/>
    <xf numFmtId="164" fontId="11" fillId="0" borderId="16" xfId="0" applyNumberFormat="1" applyFont="1" applyBorder="1"/>
    <xf numFmtId="164" fontId="11" fillId="0" borderId="18" xfId="0" applyNumberFormat="1" applyFont="1" applyBorder="1"/>
    <xf numFmtId="164" fontId="11" fillId="0" borderId="0" xfId="0" applyNumberFormat="1" applyFont="1" applyBorder="1"/>
    <xf numFmtId="164" fontId="11" fillId="0" borderId="0" xfId="0" applyNumberFormat="1" applyFont="1"/>
    <xf numFmtId="166" fontId="4" fillId="0" borderId="0" xfId="3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0" fontId="0" fillId="0" borderId="9" xfId="0" applyNumberFormat="1" applyBorder="1"/>
    <xf numFmtId="0" fontId="10" fillId="0" borderId="12" xfId="0" applyFont="1" applyBorder="1" applyAlignment="1">
      <alignment horizontal="center"/>
    </xf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167" fontId="0" fillId="0" borderId="0" xfId="0" applyNumberFormat="1"/>
    <xf numFmtId="164" fontId="0" fillId="0" borderId="0" xfId="0" applyNumberFormat="1"/>
    <xf numFmtId="0" fontId="0" fillId="0" borderId="0" xfId="0" applyFont="1" applyAlignment="1">
      <alignment horizontal="center"/>
    </xf>
    <xf numFmtId="0" fontId="15" fillId="0" borderId="0" xfId="0" applyFont="1" applyAlignment="1"/>
    <xf numFmtId="0" fontId="16" fillId="0" borderId="0" xfId="0" applyFont="1"/>
    <xf numFmtId="0" fontId="13" fillId="0" borderId="9" xfId="0" applyFont="1" applyBorder="1"/>
    <xf numFmtId="1" fontId="18" fillId="3" borderId="0" xfId="6" applyNumberFormat="1"/>
    <xf numFmtId="164" fontId="18" fillId="3" borderId="0" xfId="6" applyNumberFormat="1"/>
    <xf numFmtId="0" fontId="19" fillId="0" borderId="0" xfId="0" applyFont="1"/>
    <xf numFmtId="0" fontId="0" fillId="0" borderId="0" xfId="0" applyAlignment="1">
      <alignment horizontal="right"/>
    </xf>
    <xf numFmtId="0" fontId="12" fillId="0" borderId="0" xfId="0" applyFont="1" applyAlignment="1">
      <alignment horizontal="right"/>
    </xf>
    <xf numFmtId="0" fontId="0" fillId="0" borderId="0" xfId="0" applyAlignment="1">
      <alignment horizontal="left"/>
    </xf>
    <xf numFmtId="0" fontId="12" fillId="0" borderId="0" xfId="0" applyFont="1"/>
    <xf numFmtId="0" fontId="10" fillId="0" borderId="9" xfId="0" applyFont="1" applyBorder="1" applyAlignment="1">
      <alignment horizontal="right"/>
    </xf>
    <xf numFmtId="0" fontId="10" fillId="0" borderId="11" xfId="0" applyFont="1" applyBorder="1"/>
    <xf numFmtId="169" fontId="14" fillId="0" borderId="11" xfId="0" applyNumberFormat="1" applyFont="1" applyBorder="1"/>
    <xf numFmtId="164" fontId="18" fillId="3" borderId="12" xfId="6" applyNumberFormat="1" applyBorder="1" applyAlignment="1">
      <alignment horizontal="center"/>
    </xf>
    <xf numFmtId="2" fontId="0" fillId="0" borderId="12" xfId="0" applyNumberFormat="1" applyBorder="1"/>
    <xf numFmtId="0" fontId="12" fillId="0" borderId="19" xfId="0" applyFont="1" applyBorder="1"/>
    <xf numFmtId="0" fontId="0" fillId="0" borderId="20" xfId="0" applyBorder="1"/>
    <xf numFmtId="0" fontId="0" fillId="0" borderId="21" xfId="0" applyBorder="1"/>
    <xf numFmtId="0" fontId="12" fillId="0" borderId="0" xfId="0" applyFont="1" applyAlignment="1"/>
    <xf numFmtId="0" fontId="12" fillId="0" borderId="0" xfId="0" applyFont="1" applyFill="1" applyBorder="1"/>
  </cellXfs>
  <cellStyles count="7">
    <cellStyle name="Good" xfId="6" builtinId="26"/>
    <cellStyle name="Heading" xfId="1"/>
    <cellStyle name="Heading1" xfId="2"/>
    <cellStyle name="Normal" xfId="0" builtinId="0" customBuiltin="1"/>
    <cellStyle name="Percent" xfId="3" builtinId="5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86366111866539E-2"/>
          <c:y val="6.6615777194517348E-2"/>
          <c:w val="0.87579462205778491"/>
          <c:h val="0.88699227179935847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Sheet1!$I$21:$I$21</c:f>
              <c:strCache>
                <c:ptCount val="1"/>
                <c:pt idx="0">
                  <c:v>Component 1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xVal>
            <c:numRef>
              <c:f>Sheet1!$A$22:$A$86</c:f>
              <c:numCache>
                <c:formatCode>0</c:formatCode>
                <c:ptCount val="65"/>
              </c:numCache>
            </c:numRef>
          </c:xVal>
          <c:yVal>
            <c:numRef>
              <c:f>Sheet1!$I$22:$I$86</c:f>
              <c:numCache>
                <c:formatCode>0.000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Sheet1!$J$21:$J$21</c:f>
              <c:strCache>
                <c:ptCount val="1"/>
                <c:pt idx="0">
                  <c:v>Component 2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xVal>
            <c:numRef>
              <c:f>Sheet1!$A$22:$A$86</c:f>
              <c:numCache>
                <c:formatCode>0</c:formatCode>
                <c:ptCount val="65"/>
              </c:numCache>
            </c:numRef>
          </c:xVal>
          <c:yVal>
            <c:numRef>
              <c:f>Sheet1!$J$22:$J$86</c:f>
              <c:numCache>
                <c:formatCode>0.000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Sheet1!$K$21:$K$21</c:f>
              <c:strCache>
                <c:ptCount val="1"/>
                <c:pt idx="0">
                  <c:v>Component 3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xVal>
            <c:numRef>
              <c:f>Sheet1!$A$22:$A$86</c:f>
              <c:numCache>
                <c:formatCode>0</c:formatCode>
                <c:ptCount val="65"/>
              </c:numCache>
            </c:numRef>
          </c:xVal>
          <c:yVal>
            <c:numRef>
              <c:f>Sheet1!$K$22:$K$86</c:f>
              <c:numCache>
                <c:formatCode>0.000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Sheet1!$L$21:$L$21</c:f>
              <c:strCache>
                <c:ptCount val="1"/>
                <c:pt idx="0">
                  <c:v>Component 4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xVal>
            <c:numRef>
              <c:f>Sheet1!$A$22:$A$86</c:f>
              <c:numCache>
                <c:formatCode>0</c:formatCode>
                <c:ptCount val="65"/>
              </c:numCache>
            </c:numRef>
          </c:xVal>
          <c:yVal>
            <c:numRef>
              <c:f>Sheet1!$L$22:$L$86</c:f>
              <c:numCache>
                <c:formatCode>0.000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v>Component 5</c:v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xVal>
            <c:numRef>
              <c:f>Sheet1!$A$22:$A$86</c:f>
              <c:numCache>
                <c:formatCode>0</c:formatCode>
                <c:ptCount val="65"/>
              </c:numCache>
            </c:numRef>
          </c:xVal>
          <c:yVal>
            <c:numRef>
              <c:f>Sheet1!$M$22:$M$86</c:f>
              <c:numCache>
                <c:formatCode>0.000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yVal>
          <c:smooth val="0"/>
        </c:ser>
        <c:ser>
          <c:idx val="7"/>
          <c:order val="5"/>
          <c:tx>
            <c:v>Component 6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Sheet1!$A$22:$A$86</c:f>
              <c:numCache>
                <c:formatCode>0</c:formatCode>
                <c:ptCount val="65"/>
              </c:numCache>
            </c:numRef>
          </c:xVal>
          <c:yVal>
            <c:numRef>
              <c:f>Sheet1!$N$22:$N$86</c:f>
              <c:numCache>
                <c:formatCode>0.000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yVal>
          <c:smooth val="0"/>
        </c:ser>
        <c:ser>
          <c:idx val="5"/>
          <c:order val="6"/>
          <c:tx>
            <c:v>total model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Sheet1!$A$22:$A$86</c:f>
              <c:numCache>
                <c:formatCode>0</c:formatCode>
                <c:ptCount val="65"/>
              </c:numCache>
            </c:numRef>
          </c:xVal>
          <c:yVal>
            <c:numRef>
              <c:f>Sheet1!$O$22:$O$86</c:f>
              <c:numCache>
                <c:formatCode>0.000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yVal>
          <c:smooth val="0"/>
        </c:ser>
        <c:ser>
          <c:idx val="6"/>
          <c:order val="7"/>
          <c:tx>
            <c:v>raw data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rgbClr val="0070C0"/>
              </a:solidFill>
              <a:ln>
                <a:solidFill>
                  <a:sysClr val="windowText" lastClr="000000"/>
                </a:solidFill>
              </a:ln>
            </c:spPr>
          </c:marker>
          <c:dPt>
            <c:idx val="67"/>
            <c:marker>
              <c:spPr>
                <a:solidFill>
                  <a:srgbClr val="0070C0"/>
                </a:solidFill>
                <a:ln>
                  <a:solidFill>
                    <a:srgbClr val="0070C0"/>
                  </a:solidFill>
                </a:ln>
              </c:spPr>
            </c:marker>
            <c:bubble3D val="0"/>
          </c:dPt>
          <c:xVal>
            <c:numRef>
              <c:f>Sheet1!$A$22:$A$86</c:f>
              <c:numCache>
                <c:formatCode>0</c:formatCode>
                <c:ptCount val="65"/>
              </c:numCache>
            </c:numRef>
          </c:xVal>
          <c:yVal>
            <c:numRef>
              <c:f>Sheet1!$B$22:$B$86</c:f>
              <c:numCache>
                <c:formatCode>0.000</c:formatCode>
                <c:ptCount val="65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7082288"/>
        <c:axId val="1277088816"/>
      </c:scatterChart>
      <c:valAx>
        <c:axId val="1277082288"/>
        <c:scaling>
          <c:orientation val="minMax"/>
          <c:max val="600"/>
          <c:min val="250"/>
        </c:scaling>
        <c:delete val="0"/>
        <c:axPos val="b"/>
        <c:numFmt formatCode="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77088816"/>
        <c:crossesAt val="0"/>
        <c:crossBetween val="midCat"/>
      </c:valAx>
      <c:valAx>
        <c:axId val="12770888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77082288"/>
        <c:crossesAt val="0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841314228244838"/>
          <c:y val="8.0956499290047765E-2"/>
          <c:w val="0.13311143514468102"/>
          <c:h val="0.294971349951220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Residuals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Sheet1!$A$23:$A$86</c:f>
              <c:numCache>
                <c:formatCode>0</c:formatCode>
                <c:ptCount val="64"/>
              </c:numCache>
            </c:numRef>
          </c:xVal>
          <c:yVal>
            <c:numRef>
              <c:f>Sheet1!$P$23:$P$86</c:f>
              <c:numCache>
                <c:formatCode>0.000</c:formatCode>
                <c:ptCount val="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7086096"/>
        <c:axId val="1509773296"/>
      </c:scatterChart>
      <c:valAx>
        <c:axId val="1277086096"/>
        <c:scaling>
          <c:orientation val="minMax"/>
          <c:max val="600"/>
          <c:min val="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9773296"/>
        <c:crosses val="autoZero"/>
        <c:crossBetween val="midCat"/>
      </c:valAx>
      <c:valAx>
        <c:axId val="150977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7086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0</xdr:row>
      <xdr:rowOff>0</xdr:rowOff>
    </xdr:from>
    <xdr:to>
      <xdr:col>17</xdr:col>
      <xdr:colOff>285750</xdr:colOff>
      <xdr:row>29</xdr:row>
      <xdr:rowOff>114301</xdr:rowOff>
    </xdr:to>
    <xdr:graphicFrame macro="">
      <xdr:nvGraphicFramePr>
        <xdr:cNvPr id="105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847726</xdr:colOff>
      <xdr:row>29</xdr:row>
      <xdr:rowOff>104776</xdr:rowOff>
    </xdr:from>
    <xdr:to>
      <xdr:col>17</xdr:col>
      <xdr:colOff>123825</xdr:colOff>
      <xdr:row>38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86"/>
  <sheetViews>
    <sheetView tabSelected="1" zoomScaleNormal="100" workbookViewId="0">
      <selection activeCell="H5" sqref="H5"/>
    </sheetView>
  </sheetViews>
  <sheetFormatPr defaultColWidth="8.875" defaultRowHeight="14.25" x14ac:dyDescent="0.2"/>
  <cols>
    <col min="1" max="1" width="4.625" customWidth="1"/>
    <col min="2" max="2" width="13.5" customWidth="1"/>
    <col min="3" max="3" width="12.5" customWidth="1"/>
    <col min="4" max="4" width="12.625" customWidth="1"/>
    <col min="5" max="5" width="12.5" customWidth="1"/>
    <col min="6" max="6" width="12.625" customWidth="1"/>
    <col min="7" max="7" width="12.5" customWidth="1"/>
    <col min="8" max="8" width="11.75" customWidth="1"/>
    <col min="9" max="9" width="12" customWidth="1"/>
    <col min="10" max="11" width="11.5" customWidth="1"/>
    <col min="12" max="14" width="11.375" customWidth="1"/>
    <col min="15" max="15" width="10.625" customWidth="1"/>
    <col min="16" max="16" width="8" customWidth="1"/>
    <col min="17" max="17" width="10.625" customWidth="1"/>
    <col min="18" max="18" width="7" customWidth="1"/>
    <col min="19" max="19" width="10.375" customWidth="1"/>
    <col min="20" max="106" width="10.625" customWidth="1"/>
  </cols>
  <sheetData>
    <row r="1" spans="2:8" ht="20.25" customHeight="1" x14ac:dyDescent="0.5">
      <c r="B1" s="1" t="s">
        <v>33</v>
      </c>
      <c r="F1" s="38"/>
      <c r="G1" s="38"/>
    </row>
    <row r="2" spans="2:8" x14ac:dyDescent="0.2">
      <c r="B2" s="55" t="s">
        <v>21</v>
      </c>
    </row>
    <row r="3" spans="2:8" x14ac:dyDescent="0.2">
      <c r="B3" s="46" t="s">
        <v>23</v>
      </c>
    </row>
    <row r="4" spans="2:8" x14ac:dyDescent="0.2">
      <c r="B4" s="56" t="s">
        <v>31</v>
      </c>
    </row>
    <row r="5" spans="2:8" x14ac:dyDescent="0.2">
      <c r="B5" s="46" t="s">
        <v>32</v>
      </c>
    </row>
    <row r="6" spans="2:8" ht="20.25" customHeight="1" x14ac:dyDescent="0.25">
      <c r="B6" s="2" t="s">
        <v>16</v>
      </c>
    </row>
    <row r="7" spans="2:8" ht="15" x14ac:dyDescent="0.25">
      <c r="B7" s="3"/>
      <c r="C7" s="4" t="s">
        <v>0</v>
      </c>
      <c r="D7" s="4" t="s">
        <v>1</v>
      </c>
      <c r="E7" s="4" t="s">
        <v>2</v>
      </c>
      <c r="F7" s="4" t="s">
        <v>3</v>
      </c>
      <c r="G7" s="4" t="s">
        <v>4</v>
      </c>
      <c r="H7" s="4" t="s">
        <v>28</v>
      </c>
    </row>
    <row r="8" spans="2:8" ht="15" x14ac:dyDescent="0.25">
      <c r="B8" s="30" t="s">
        <v>6</v>
      </c>
      <c r="C8" s="50"/>
      <c r="D8" s="50"/>
      <c r="E8" s="50"/>
      <c r="F8" s="50"/>
      <c r="G8" s="50"/>
      <c r="H8" s="50"/>
    </row>
    <row r="9" spans="2:8" ht="15" x14ac:dyDescent="0.25">
      <c r="B9" s="30" t="s">
        <v>7</v>
      </c>
      <c r="C9" s="50"/>
      <c r="D9" s="50"/>
      <c r="E9" s="50"/>
      <c r="F9" s="50"/>
      <c r="G9" s="50"/>
      <c r="H9" s="50"/>
    </row>
    <row r="10" spans="2:8" x14ac:dyDescent="0.2">
      <c r="B10" s="38" t="s">
        <v>19</v>
      </c>
    </row>
    <row r="11" spans="2:8" x14ac:dyDescent="0.2">
      <c r="B11" s="43" t="s">
        <v>26</v>
      </c>
      <c r="C11" s="45">
        <f>COUNT(A22:A86)</f>
        <v>0</v>
      </c>
      <c r="E11" s="44" t="s">
        <v>25</v>
      </c>
      <c r="F11" s="46" t="e">
        <f>F12-(1-F12)*(T25/(C11-U25-1))</f>
        <v>#VALUE!</v>
      </c>
      <c r="G11" s="46"/>
    </row>
    <row r="12" spans="2:8" ht="15" customHeight="1" x14ac:dyDescent="0.25">
      <c r="B12" s="39" t="s">
        <v>27</v>
      </c>
      <c r="C12" s="49" t="e">
        <f>STDEV(P22:P86)/MAX(O22:O86)</f>
        <v>#VALUE!</v>
      </c>
      <c r="E12" s="47" t="s">
        <v>24</v>
      </c>
      <c r="F12" s="48" t="e">
        <f>S24</f>
        <v>#VALUE!</v>
      </c>
      <c r="G12" s="6"/>
    </row>
    <row r="13" spans="2:8" ht="21.75" customHeight="1" x14ac:dyDescent="0.25">
      <c r="B13" s="2" t="s">
        <v>17</v>
      </c>
    </row>
    <row r="14" spans="2:8" ht="15" x14ac:dyDescent="0.25">
      <c r="C14" s="4" t="s">
        <v>0</v>
      </c>
      <c r="D14" s="4" t="s">
        <v>1</v>
      </c>
      <c r="E14" s="4" t="s">
        <v>2</v>
      </c>
      <c r="F14" s="4" t="s">
        <v>3</v>
      </c>
      <c r="G14" s="4" t="s">
        <v>4</v>
      </c>
      <c r="H14" s="4" t="s">
        <v>28</v>
      </c>
    </row>
    <row r="15" spans="2:8" ht="15" x14ac:dyDescent="0.25">
      <c r="B15" s="5" t="s">
        <v>5</v>
      </c>
      <c r="C15" s="51" t="e">
        <f>X22</f>
        <v>#VALUE!</v>
      </c>
      <c r="D15" s="51" t="e">
        <f>W22</f>
        <v>#VALUE!</v>
      </c>
      <c r="E15" s="51" t="e">
        <f>V22</f>
        <v>#VALUE!</v>
      </c>
      <c r="F15" s="51" t="e">
        <f>U22</f>
        <v>#VALUE!</v>
      </c>
      <c r="G15" s="51" t="e">
        <f>V22</f>
        <v>#VALUE!</v>
      </c>
      <c r="H15" s="51" t="e">
        <f>T22</f>
        <v>#VALUE!</v>
      </c>
    </row>
    <row r="16" spans="2:8" ht="15" x14ac:dyDescent="0.25">
      <c r="B16" s="5" t="s">
        <v>11</v>
      </c>
      <c r="C16" s="29" t="e">
        <f>X28</f>
        <v>#VALUE!</v>
      </c>
      <c r="D16" s="29" t="e">
        <f>W28</f>
        <v>#VALUE!</v>
      </c>
      <c r="E16" s="29" t="e">
        <f>V28</f>
        <v>#VALUE!</v>
      </c>
      <c r="F16" s="29" t="e">
        <f>U28</f>
        <v>#VALUE!</v>
      </c>
      <c r="G16" s="29" t="e">
        <f>T28</f>
        <v>#VALUE!</v>
      </c>
      <c r="H16" s="29" t="e">
        <f>S28</f>
        <v>#VALUE!</v>
      </c>
    </row>
    <row r="17" spans="1:25" x14ac:dyDescent="0.2">
      <c r="C17" s="42" t="s">
        <v>20</v>
      </c>
    </row>
    <row r="18" spans="1:25" x14ac:dyDescent="0.2">
      <c r="C18" t="s">
        <v>22</v>
      </c>
    </row>
    <row r="19" spans="1:25" x14ac:dyDescent="0.2">
      <c r="C19" t="s">
        <v>20</v>
      </c>
      <c r="I19" t="s">
        <v>12</v>
      </c>
    </row>
    <row r="20" spans="1:25" ht="25.5" customHeight="1" x14ac:dyDescent="0.25">
      <c r="A20" s="37" t="s">
        <v>15</v>
      </c>
      <c r="C20" s="6" t="s">
        <v>8</v>
      </c>
      <c r="D20" s="7"/>
      <c r="E20" s="7"/>
      <c r="F20" s="7"/>
      <c r="G20" s="7"/>
      <c r="H20" s="7"/>
      <c r="I20" s="6" t="s">
        <v>9</v>
      </c>
      <c r="J20" s="7"/>
      <c r="K20" s="7"/>
      <c r="L20" s="7"/>
      <c r="M20" s="7"/>
      <c r="N20" s="7"/>
      <c r="O20" s="7"/>
      <c r="T20" s="5" t="s">
        <v>29</v>
      </c>
    </row>
    <row r="21" spans="1:25" x14ac:dyDescent="0.2">
      <c r="A21" s="36" t="s">
        <v>13</v>
      </c>
      <c r="B21" s="12" t="s">
        <v>14</v>
      </c>
      <c r="C21" s="8" t="s">
        <v>0</v>
      </c>
      <c r="D21" s="9" t="s">
        <v>1</v>
      </c>
      <c r="E21" s="9" t="s">
        <v>2</v>
      </c>
      <c r="F21" s="9" t="s">
        <v>3</v>
      </c>
      <c r="G21" s="10" t="s">
        <v>4</v>
      </c>
      <c r="H21" s="10" t="s">
        <v>28</v>
      </c>
      <c r="I21" s="8" t="s">
        <v>0</v>
      </c>
      <c r="J21" s="9" t="s">
        <v>1</v>
      </c>
      <c r="K21" s="9" t="s">
        <v>2</v>
      </c>
      <c r="L21" s="9" t="s">
        <v>3</v>
      </c>
      <c r="M21" s="10" t="s">
        <v>4</v>
      </c>
      <c r="N21" s="10" t="s">
        <v>28</v>
      </c>
      <c r="O21" s="11" t="s">
        <v>10</v>
      </c>
      <c r="P21" s="12" t="s">
        <v>18</v>
      </c>
      <c r="Q21" t="s">
        <v>20</v>
      </c>
      <c r="S21" s="52" t="s">
        <v>28</v>
      </c>
      <c r="T21" s="31" t="s">
        <v>4</v>
      </c>
      <c r="U21" s="32" t="s">
        <v>3</v>
      </c>
      <c r="V21" s="32" t="s">
        <v>2</v>
      </c>
      <c r="W21" s="32" t="s">
        <v>1</v>
      </c>
      <c r="X21" s="33" t="s">
        <v>0</v>
      </c>
    </row>
    <row r="22" spans="1:25" ht="15" x14ac:dyDescent="0.25">
      <c r="A22" s="40"/>
      <c r="B22" s="41"/>
      <c r="C22" s="13" t="e">
        <f t="shared" ref="C22:H37" si="0">EXP(-1*(($A22-C$8)/(0.6006*C$9))^2)</f>
        <v>#DIV/0!</v>
      </c>
      <c r="D22" s="14" t="e">
        <f t="shared" si="0"/>
        <v>#DIV/0!</v>
      </c>
      <c r="E22" s="14" t="e">
        <f t="shared" si="0"/>
        <v>#DIV/0!</v>
      </c>
      <c r="F22" s="14" t="e">
        <f t="shared" si="0"/>
        <v>#DIV/0!</v>
      </c>
      <c r="G22" s="14" t="e">
        <f t="shared" si="0"/>
        <v>#DIV/0!</v>
      </c>
      <c r="H22" s="15" t="e">
        <f t="shared" si="0"/>
        <v>#DIV/0!</v>
      </c>
      <c r="I22" s="16" t="e">
        <f>C$15*C22</f>
        <v>#VALUE!</v>
      </c>
      <c r="J22" s="16" t="e">
        <f>D$15*D22</f>
        <v>#VALUE!</v>
      </c>
      <c r="K22" s="16" t="e">
        <f>E$15*E22</f>
        <v>#VALUE!</v>
      </c>
      <c r="L22" s="16" t="e">
        <f>F$15*F22</f>
        <v>#VALUE!</v>
      </c>
      <c r="M22" s="16" t="e">
        <f>G$15*G22</f>
        <v>#VALUE!</v>
      </c>
      <c r="N22" s="17" t="e">
        <f>H$15*H22</f>
        <v>#VALUE!</v>
      </c>
      <c r="O22" s="18" t="e">
        <f t="shared" ref="O22:O53" si="1">SUM(I22:N22)</f>
        <v>#VALUE!</v>
      </c>
      <c r="P22" s="19" t="e">
        <f>B22-O22</f>
        <v>#VALUE!</v>
      </c>
      <c r="S22" s="53" t="e">
        <f t="array" ref="S22:X26">LINEST(B22:B86,C22:H86,FALSE,TRUE)</f>
        <v>#VALUE!</v>
      </c>
      <c r="T22" s="21" t="e">
        <v>#VALUE!</v>
      </c>
      <c r="U22" s="22" t="e">
        <v>#VALUE!</v>
      </c>
      <c r="V22" s="22" t="e">
        <v>#VALUE!</v>
      </c>
      <c r="W22" s="22" t="e">
        <v>#VALUE!</v>
      </c>
      <c r="X22" s="22" t="e">
        <v>#VALUE!</v>
      </c>
      <c r="Y22" s="23"/>
    </row>
    <row r="23" spans="1:25" ht="15" x14ac:dyDescent="0.25">
      <c r="A23" s="40"/>
      <c r="B23" s="41"/>
      <c r="C23" s="13" t="e">
        <f t="shared" si="0"/>
        <v>#DIV/0!</v>
      </c>
      <c r="D23" s="14" t="e">
        <f t="shared" si="0"/>
        <v>#DIV/0!</v>
      </c>
      <c r="E23" s="14" t="e">
        <f t="shared" si="0"/>
        <v>#DIV/0!</v>
      </c>
      <c r="F23" s="14" t="e">
        <f t="shared" si="0"/>
        <v>#DIV/0!</v>
      </c>
      <c r="G23" s="14" t="e">
        <f t="shared" si="0"/>
        <v>#DIV/0!</v>
      </c>
      <c r="H23" s="15" t="e">
        <f t="shared" si="0"/>
        <v>#DIV/0!</v>
      </c>
      <c r="I23" s="16" t="e">
        <f t="shared" ref="I23:I86" si="2">C$15*C23</f>
        <v>#VALUE!</v>
      </c>
      <c r="J23" s="16" t="e">
        <f t="shared" ref="J23:J86" si="3">D$15*D23</f>
        <v>#VALUE!</v>
      </c>
      <c r="K23" s="16" t="e">
        <f t="shared" ref="K23:K86" si="4">E$15*E23</f>
        <v>#VALUE!</v>
      </c>
      <c r="L23" s="16" t="e">
        <f t="shared" ref="L23:L86" si="5">F$15*F23</f>
        <v>#VALUE!</v>
      </c>
      <c r="M23" s="16" t="e">
        <f t="shared" ref="M23:M86" si="6">G$15*G23</f>
        <v>#VALUE!</v>
      </c>
      <c r="N23" s="17" t="e">
        <f t="shared" ref="N23:N86" si="7">H$15*H23</f>
        <v>#VALUE!</v>
      </c>
      <c r="O23" s="18" t="e">
        <f t="shared" si="1"/>
        <v>#VALUE!</v>
      </c>
      <c r="P23" s="19" t="e">
        <f t="shared" ref="P23:P86" si="8">B23-O23</f>
        <v>#VALUE!</v>
      </c>
      <c r="S23" s="53" t="e">
        <v>#VALUE!</v>
      </c>
      <c r="T23" s="24" t="e">
        <v>#VALUE!</v>
      </c>
      <c r="U23" s="7" t="e">
        <v>#VALUE!</v>
      </c>
      <c r="V23" s="7" t="e">
        <v>#VALUE!</v>
      </c>
      <c r="W23" s="7" t="e">
        <v>#VALUE!</v>
      </c>
      <c r="X23" s="7" t="e">
        <v>#VALUE!</v>
      </c>
      <c r="Y23" s="25"/>
    </row>
    <row r="24" spans="1:25" ht="15" x14ac:dyDescent="0.25">
      <c r="A24" s="40"/>
      <c r="B24" s="41"/>
      <c r="C24" s="13" t="e">
        <f t="shared" si="0"/>
        <v>#DIV/0!</v>
      </c>
      <c r="D24" s="14" t="e">
        <f t="shared" si="0"/>
        <v>#DIV/0!</v>
      </c>
      <c r="E24" s="14" t="e">
        <f t="shared" si="0"/>
        <v>#DIV/0!</v>
      </c>
      <c r="F24" s="14" t="e">
        <f t="shared" si="0"/>
        <v>#DIV/0!</v>
      </c>
      <c r="G24" s="14" t="e">
        <f t="shared" si="0"/>
        <v>#DIV/0!</v>
      </c>
      <c r="H24" s="15" t="e">
        <f t="shared" si="0"/>
        <v>#DIV/0!</v>
      </c>
      <c r="I24" s="16" t="e">
        <f t="shared" si="2"/>
        <v>#VALUE!</v>
      </c>
      <c r="J24" s="16" t="e">
        <f t="shared" si="3"/>
        <v>#VALUE!</v>
      </c>
      <c r="K24" s="16" t="e">
        <f t="shared" si="4"/>
        <v>#VALUE!</v>
      </c>
      <c r="L24" s="16" t="e">
        <f t="shared" si="5"/>
        <v>#VALUE!</v>
      </c>
      <c r="M24" s="16" t="e">
        <f t="shared" si="6"/>
        <v>#VALUE!</v>
      </c>
      <c r="N24" s="17" t="e">
        <f t="shared" si="7"/>
        <v>#VALUE!</v>
      </c>
      <c r="O24" s="18" t="e">
        <f t="shared" si="1"/>
        <v>#VALUE!</v>
      </c>
      <c r="P24" s="19" t="e">
        <f t="shared" si="8"/>
        <v>#VALUE!</v>
      </c>
      <c r="S24" s="53" t="e">
        <v>#VALUE!</v>
      </c>
      <c r="T24" s="24" t="e">
        <v>#VALUE!</v>
      </c>
      <c r="U24" s="7" t="e">
        <v>#VALUE!</v>
      </c>
      <c r="V24" s="7" t="e">
        <v>#VALUE!</v>
      </c>
      <c r="W24" s="7" t="e">
        <v>#VALUE!</v>
      </c>
      <c r="X24" s="7" t="e">
        <v>#VALUE!</v>
      </c>
      <c r="Y24" s="25"/>
    </row>
    <row r="25" spans="1:25" ht="15" x14ac:dyDescent="0.25">
      <c r="A25" s="40"/>
      <c r="B25" s="41"/>
      <c r="C25" s="13" t="e">
        <f t="shared" si="0"/>
        <v>#DIV/0!</v>
      </c>
      <c r="D25" s="14" t="e">
        <f t="shared" si="0"/>
        <v>#DIV/0!</v>
      </c>
      <c r="E25" s="14" t="e">
        <f t="shared" si="0"/>
        <v>#DIV/0!</v>
      </c>
      <c r="F25" s="14" t="e">
        <f t="shared" si="0"/>
        <v>#DIV/0!</v>
      </c>
      <c r="G25" s="14" t="e">
        <f t="shared" si="0"/>
        <v>#DIV/0!</v>
      </c>
      <c r="H25" s="15" t="e">
        <f t="shared" si="0"/>
        <v>#DIV/0!</v>
      </c>
      <c r="I25" s="16" t="e">
        <f t="shared" si="2"/>
        <v>#VALUE!</v>
      </c>
      <c r="J25" s="16" t="e">
        <f t="shared" si="3"/>
        <v>#VALUE!</v>
      </c>
      <c r="K25" s="16" t="e">
        <f t="shared" si="4"/>
        <v>#VALUE!</v>
      </c>
      <c r="L25" s="16" t="e">
        <f t="shared" si="5"/>
        <v>#VALUE!</v>
      </c>
      <c r="M25" s="16" t="e">
        <f t="shared" si="6"/>
        <v>#VALUE!</v>
      </c>
      <c r="N25" s="17" t="e">
        <f t="shared" si="7"/>
        <v>#VALUE!</v>
      </c>
      <c r="O25" s="18" t="e">
        <f t="shared" si="1"/>
        <v>#VALUE!</v>
      </c>
      <c r="P25" s="19" t="e">
        <f t="shared" si="8"/>
        <v>#VALUE!</v>
      </c>
      <c r="S25" s="53" t="e">
        <v>#VALUE!</v>
      </c>
      <c r="T25" s="24" t="e">
        <v>#VALUE!</v>
      </c>
      <c r="U25" s="7" t="e">
        <v>#VALUE!</v>
      </c>
      <c r="V25" s="7" t="e">
        <v>#VALUE!</v>
      </c>
      <c r="W25" s="7" t="e">
        <v>#VALUE!</v>
      </c>
      <c r="X25" s="7" t="e">
        <v>#VALUE!</v>
      </c>
      <c r="Y25" s="25"/>
    </row>
    <row r="26" spans="1:25" ht="15" x14ac:dyDescent="0.25">
      <c r="A26" s="40"/>
      <c r="B26" s="41"/>
      <c r="C26" s="13" t="e">
        <f t="shared" si="0"/>
        <v>#DIV/0!</v>
      </c>
      <c r="D26" s="14" t="e">
        <f t="shared" si="0"/>
        <v>#DIV/0!</v>
      </c>
      <c r="E26" s="14" t="e">
        <f t="shared" si="0"/>
        <v>#DIV/0!</v>
      </c>
      <c r="F26" s="14" t="e">
        <f t="shared" si="0"/>
        <v>#DIV/0!</v>
      </c>
      <c r="G26" s="14" t="e">
        <f t="shared" si="0"/>
        <v>#DIV/0!</v>
      </c>
      <c r="H26" s="15" t="e">
        <f t="shared" si="0"/>
        <v>#DIV/0!</v>
      </c>
      <c r="I26" s="16" t="e">
        <f t="shared" si="2"/>
        <v>#VALUE!</v>
      </c>
      <c r="J26" s="16" t="e">
        <f t="shared" si="3"/>
        <v>#VALUE!</v>
      </c>
      <c r="K26" s="16" t="e">
        <f t="shared" si="4"/>
        <v>#VALUE!</v>
      </c>
      <c r="L26" s="16" t="e">
        <f t="shared" si="5"/>
        <v>#VALUE!</v>
      </c>
      <c r="M26" s="16" t="e">
        <f t="shared" si="6"/>
        <v>#VALUE!</v>
      </c>
      <c r="N26" s="17" t="e">
        <f t="shared" si="7"/>
        <v>#VALUE!</v>
      </c>
      <c r="O26" s="18" t="e">
        <f t="shared" si="1"/>
        <v>#VALUE!</v>
      </c>
      <c r="P26" s="19" t="e">
        <f t="shared" si="8"/>
        <v>#VALUE!</v>
      </c>
      <c r="S26" s="54" t="e">
        <v>#VALUE!</v>
      </c>
      <c r="T26" s="26" t="e">
        <v>#VALUE!</v>
      </c>
      <c r="U26" s="27" t="e">
        <v>#VALUE!</v>
      </c>
      <c r="V26" s="27" t="e">
        <v>#VALUE!</v>
      </c>
      <c r="W26" s="27" t="e">
        <v>#VALUE!</v>
      </c>
      <c r="X26" s="27" t="e">
        <v>#VALUE!</v>
      </c>
      <c r="Y26" s="28"/>
    </row>
    <row r="27" spans="1:25" ht="15" x14ac:dyDescent="0.25">
      <c r="A27" s="40"/>
      <c r="B27" s="41"/>
      <c r="C27" s="13" t="e">
        <f t="shared" si="0"/>
        <v>#DIV/0!</v>
      </c>
      <c r="D27" s="14" t="e">
        <f t="shared" si="0"/>
        <v>#DIV/0!</v>
      </c>
      <c r="E27" s="14" t="e">
        <f t="shared" si="0"/>
        <v>#DIV/0!</v>
      </c>
      <c r="F27" s="14" t="e">
        <f t="shared" si="0"/>
        <v>#DIV/0!</v>
      </c>
      <c r="G27" s="14" t="e">
        <f t="shared" si="0"/>
        <v>#DIV/0!</v>
      </c>
      <c r="H27" s="15" t="e">
        <f t="shared" si="0"/>
        <v>#DIV/0!</v>
      </c>
      <c r="I27" s="16" t="e">
        <f t="shared" si="2"/>
        <v>#VALUE!</v>
      </c>
      <c r="J27" s="16" t="e">
        <f t="shared" si="3"/>
        <v>#VALUE!</v>
      </c>
      <c r="K27" s="16" t="e">
        <f t="shared" si="4"/>
        <v>#VALUE!</v>
      </c>
      <c r="L27" s="16" t="e">
        <f t="shared" si="5"/>
        <v>#VALUE!</v>
      </c>
      <c r="M27" s="16" t="e">
        <f t="shared" si="6"/>
        <v>#VALUE!</v>
      </c>
      <c r="N27" s="17" t="e">
        <f t="shared" si="7"/>
        <v>#VALUE!</v>
      </c>
      <c r="O27" s="18" t="e">
        <f t="shared" si="1"/>
        <v>#VALUE!</v>
      </c>
      <c r="P27" s="19" t="e">
        <f t="shared" si="8"/>
        <v>#VALUE!</v>
      </c>
      <c r="S27" t="s">
        <v>30</v>
      </c>
    </row>
    <row r="28" spans="1:25" ht="15" x14ac:dyDescent="0.25">
      <c r="A28" s="40"/>
      <c r="B28" s="41"/>
      <c r="C28" s="13" t="e">
        <f t="shared" si="0"/>
        <v>#DIV/0!</v>
      </c>
      <c r="D28" s="14" t="e">
        <f t="shared" si="0"/>
        <v>#DIV/0!</v>
      </c>
      <c r="E28" s="14" t="e">
        <f t="shared" si="0"/>
        <v>#DIV/0!</v>
      </c>
      <c r="F28" s="14" t="e">
        <f t="shared" si="0"/>
        <v>#DIV/0!</v>
      </c>
      <c r="G28" s="14" t="e">
        <f t="shared" si="0"/>
        <v>#DIV/0!</v>
      </c>
      <c r="H28" s="15" t="e">
        <f t="shared" si="0"/>
        <v>#DIV/0!</v>
      </c>
      <c r="I28" s="16" t="e">
        <f t="shared" si="2"/>
        <v>#VALUE!</v>
      </c>
      <c r="J28" s="16" t="e">
        <f t="shared" si="3"/>
        <v>#VALUE!</v>
      </c>
      <c r="K28" s="16" t="e">
        <f t="shared" si="4"/>
        <v>#VALUE!</v>
      </c>
      <c r="L28" s="16" t="e">
        <f t="shared" si="5"/>
        <v>#VALUE!</v>
      </c>
      <c r="M28" s="16" t="e">
        <f t="shared" si="6"/>
        <v>#VALUE!</v>
      </c>
      <c r="N28" s="17" t="e">
        <f t="shared" si="7"/>
        <v>#VALUE!</v>
      </c>
      <c r="O28" s="18" t="e">
        <f t="shared" si="1"/>
        <v>#VALUE!</v>
      </c>
      <c r="P28" s="19" t="e">
        <f t="shared" si="8"/>
        <v>#VALUE!</v>
      </c>
      <c r="S28" s="20" t="e">
        <f>S23/S22</f>
        <v>#VALUE!</v>
      </c>
      <c r="T28" s="20" t="e">
        <f t="shared" ref="T28:X28" si="9">T23/T22</f>
        <v>#VALUE!</v>
      </c>
      <c r="U28" s="20" t="e">
        <f t="shared" si="9"/>
        <v>#VALUE!</v>
      </c>
      <c r="V28" s="20" t="e">
        <f t="shared" si="9"/>
        <v>#VALUE!</v>
      </c>
      <c r="W28" s="20" t="e">
        <f t="shared" si="9"/>
        <v>#VALUE!</v>
      </c>
      <c r="X28" s="20" t="e">
        <f t="shared" si="9"/>
        <v>#VALUE!</v>
      </c>
    </row>
    <row r="29" spans="1:25" ht="15" x14ac:dyDescent="0.25">
      <c r="A29" s="40"/>
      <c r="B29" s="41"/>
      <c r="C29" s="13" t="e">
        <f t="shared" si="0"/>
        <v>#DIV/0!</v>
      </c>
      <c r="D29" s="14" t="e">
        <f t="shared" si="0"/>
        <v>#DIV/0!</v>
      </c>
      <c r="E29" s="14" t="e">
        <f t="shared" si="0"/>
        <v>#DIV/0!</v>
      </c>
      <c r="F29" s="14" t="e">
        <f t="shared" si="0"/>
        <v>#DIV/0!</v>
      </c>
      <c r="G29" s="14" t="e">
        <f t="shared" si="0"/>
        <v>#DIV/0!</v>
      </c>
      <c r="H29" s="15" t="e">
        <f t="shared" si="0"/>
        <v>#DIV/0!</v>
      </c>
      <c r="I29" s="16" t="e">
        <f t="shared" si="2"/>
        <v>#VALUE!</v>
      </c>
      <c r="J29" s="16" t="e">
        <f t="shared" si="3"/>
        <v>#VALUE!</v>
      </c>
      <c r="K29" s="16" t="e">
        <f t="shared" si="4"/>
        <v>#VALUE!</v>
      </c>
      <c r="L29" s="16" t="e">
        <f t="shared" si="5"/>
        <v>#VALUE!</v>
      </c>
      <c r="M29" s="16" t="e">
        <f t="shared" si="6"/>
        <v>#VALUE!</v>
      </c>
      <c r="N29" s="17" t="e">
        <f t="shared" si="7"/>
        <v>#VALUE!</v>
      </c>
      <c r="O29" s="18" t="e">
        <f t="shared" si="1"/>
        <v>#VALUE!</v>
      </c>
      <c r="P29" s="19" t="e">
        <f t="shared" si="8"/>
        <v>#VALUE!</v>
      </c>
    </row>
    <row r="30" spans="1:25" ht="15" x14ac:dyDescent="0.25">
      <c r="A30" s="40"/>
      <c r="B30" s="41"/>
      <c r="C30" s="13" t="e">
        <f t="shared" si="0"/>
        <v>#DIV/0!</v>
      </c>
      <c r="D30" s="14" t="e">
        <f t="shared" si="0"/>
        <v>#DIV/0!</v>
      </c>
      <c r="E30" s="14" t="e">
        <f t="shared" si="0"/>
        <v>#DIV/0!</v>
      </c>
      <c r="F30" s="14" t="e">
        <f t="shared" si="0"/>
        <v>#DIV/0!</v>
      </c>
      <c r="G30" s="14" t="e">
        <f t="shared" si="0"/>
        <v>#DIV/0!</v>
      </c>
      <c r="H30" s="15" t="e">
        <f t="shared" si="0"/>
        <v>#DIV/0!</v>
      </c>
      <c r="I30" s="16" t="e">
        <f t="shared" si="2"/>
        <v>#VALUE!</v>
      </c>
      <c r="J30" s="16" t="e">
        <f t="shared" si="3"/>
        <v>#VALUE!</v>
      </c>
      <c r="K30" s="16" t="e">
        <f t="shared" si="4"/>
        <v>#VALUE!</v>
      </c>
      <c r="L30" s="16" t="e">
        <f t="shared" si="5"/>
        <v>#VALUE!</v>
      </c>
      <c r="M30" s="16" t="e">
        <f t="shared" si="6"/>
        <v>#VALUE!</v>
      </c>
      <c r="N30" s="17" t="e">
        <f t="shared" si="7"/>
        <v>#VALUE!</v>
      </c>
      <c r="O30" s="18" t="e">
        <f t="shared" si="1"/>
        <v>#VALUE!</v>
      </c>
      <c r="P30" s="19" t="e">
        <f t="shared" si="8"/>
        <v>#VALUE!</v>
      </c>
    </row>
    <row r="31" spans="1:25" ht="15" x14ac:dyDescent="0.25">
      <c r="A31" s="40"/>
      <c r="B31" s="41"/>
      <c r="C31" s="13" t="e">
        <f t="shared" si="0"/>
        <v>#DIV/0!</v>
      </c>
      <c r="D31" s="14" t="e">
        <f t="shared" si="0"/>
        <v>#DIV/0!</v>
      </c>
      <c r="E31" s="14" t="e">
        <f t="shared" si="0"/>
        <v>#DIV/0!</v>
      </c>
      <c r="F31" s="14" t="e">
        <f t="shared" si="0"/>
        <v>#DIV/0!</v>
      </c>
      <c r="G31" s="14" t="e">
        <f t="shared" si="0"/>
        <v>#DIV/0!</v>
      </c>
      <c r="H31" s="15" t="e">
        <f t="shared" si="0"/>
        <v>#DIV/0!</v>
      </c>
      <c r="I31" s="16" t="e">
        <f t="shared" si="2"/>
        <v>#VALUE!</v>
      </c>
      <c r="J31" s="16" t="e">
        <f t="shared" si="3"/>
        <v>#VALUE!</v>
      </c>
      <c r="K31" s="16" t="e">
        <f t="shared" si="4"/>
        <v>#VALUE!</v>
      </c>
      <c r="L31" s="16" t="e">
        <f t="shared" si="5"/>
        <v>#VALUE!</v>
      </c>
      <c r="M31" s="16" t="e">
        <f t="shared" si="6"/>
        <v>#VALUE!</v>
      </c>
      <c r="N31" s="17" t="e">
        <f t="shared" si="7"/>
        <v>#VALUE!</v>
      </c>
      <c r="O31" s="18" t="e">
        <f t="shared" si="1"/>
        <v>#VALUE!</v>
      </c>
      <c r="P31" s="19" t="e">
        <f t="shared" si="8"/>
        <v>#VALUE!</v>
      </c>
      <c r="T31" s="34" t="e">
        <f>H15-T22</f>
        <v>#VALUE!</v>
      </c>
      <c r="U31" s="34" t="e">
        <f>F15-U22</f>
        <v>#VALUE!</v>
      </c>
      <c r="V31" s="34" t="e">
        <f>E15-V22</f>
        <v>#VALUE!</v>
      </c>
      <c r="W31" s="35" t="e">
        <f>#REF!-W22</f>
        <v>#REF!</v>
      </c>
      <c r="X31" s="34" t="e">
        <f>C15-X22</f>
        <v>#VALUE!</v>
      </c>
    </row>
    <row r="32" spans="1:25" ht="15" x14ac:dyDescent="0.25">
      <c r="A32" s="40"/>
      <c r="B32" s="41"/>
      <c r="C32" s="13" t="e">
        <f t="shared" ref="C32:H47" si="10">EXP(-1*(($A32-C$8)/(0.6006*C$9))^2)</f>
        <v>#DIV/0!</v>
      </c>
      <c r="D32" s="14" t="e">
        <f t="shared" si="10"/>
        <v>#DIV/0!</v>
      </c>
      <c r="E32" s="14" t="e">
        <f t="shared" si="10"/>
        <v>#DIV/0!</v>
      </c>
      <c r="F32" s="14" t="e">
        <f t="shared" si="10"/>
        <v>#DIV/0!</v>
      </c>
      <c r="G32" s="14" t="e">
        <f t="shared" si="0"/>
        <v>#DIV/0!</v>
      </c>
      <c r="H32" s="15" t="e">
        <f t="shared" si="10"/>
        <v>#DIV/0!</v>
      </c>
      <c r="I32" s="16" t="e">
        <f t="shared" si="2"/>
        <v>#VALUE!</v>
      </c>
      <c r="J32" s="16" t="e">
        <f t="shared" si="3"/>
        <v>#VALUE!</v>
      </c>
      <c r="K32" s="16" t="e">
        <f t="shared" si="4"/>
        <v>#VALUE!</v>
      </c>
      <c r="L32" s="16" t="e">
        <f t="shared" si="5"/>
        <v>#VALUE!</v>
      </c>
      <c r="M32" s="16" t="e">
        <f t="shared" si="6"/>
        <v>#VALUE!</v>
      </c>
      <c r="N32" s="17" t="e">
        <f t="shared" si="7"/>
        <v>#VALUE!</v>
      </c>
      <c r="O32" s="18" t="e">
        <f t="shared" si="1"/>
        <v>#VALUE!</v>
      </c>
      <c r="P32" s="19" t="e">
        <f t="shared" si="8"/>
        <v>#VALUE!</v>
      </c>
    </row>
    <row r="33" spans="1:16" ht="15" x14ac:dyDescent="0.25">
      <c r="A33" s="40"/>
      <c r="B33" s="41"/>
      <c r="C33" s="13" t="e">
        <f t="shared" si="10"/>
        <v>#DIV/0!</v>
      </c>
      <c r="D33" s="14" t="e">
        <f t="shared" si="10"/>
        <v>#DIV/0!</v>
      </c>
      <c r="E33" s="14" t="e">
        <f t="shared" si="10"/>
        <v>#DIV/0!</v>
      </c>
      <c r="F33" s="14" t="e">
        <f t="shared" si="10"/>
        <v>#DIV/0!</v>
      </c>
      <c r="G33" s="14" t="e">
        <f t="shared" si="0"/>
        <v>#DIV/0!</v>
      </c>
      <c r="H33" s="15" t="e">
        <f t="shared" si="10"/>
        <v>#DIV/0!</v>
      </c>
      <c r="I33" s="16" t="e">
        <f t="shared" si="2"/>
        <v>#VALUE!</v>
      </c>
      <c r="J33" s="16" t="e">
        <f t="shared" si="3"/>
        <v>#VALUE!</v>
      </c>
      <c r="K33" s="16" t="e">
        <f t="shared" si="4"/>
        <v>#VALUE!</v>
      </c>
      <c r="L33" s="16" t="e">
        <f t="shared" si="5"/>
        <v>#VALUE!</v>
      </c>
      <c r="M33" s="16" t="e">
        <f t="shared" si="6"/>
        <v>#VALUE!</v>
      </c>
      <c r="N33" s="17" t="e">
        <f t="shared" si="7"/>
        <v>#VALUE!</v>
      </c>
      <c r="O33" s="18" t="e">
        <f t="shared" si="1"/>
        <v>#VALUE!</v>
      </c>
      <c r="P33" s="19" t="e">
        <f t="shared" si="8"/>
        <v>#VALUE!</v>
      </c>
    </row>
    <row r="34" spans="1:16" ht="15" x14ac:dyDescent="0.25">
      <c r="A34" s="40"/>
      <c r="B34" s="41"/>
      <c r="C34" s="13" t="e">
        <f t="shared" si="10"/>
        <v>#DIV/0!</v>
      </c>
      <c r="D34" s="14" t="e">
        <f t="shared" si="10"/>
        <v>#DIV/0!</v>
      </c>
      <c r="E34" s="14" t="e">
        <f t="shared" si="10"/>
        <v>#DIV/0!</v>
      </c>
      <c r="F34" s="14" t="e">
        <f t="shared" si="10"/>
        <v>#DIV/0!</v>
      </c>
      <c r="G34" s="14" t="e">
        <f t="shared" si="0"/>
        <v>#DIV/0!</v>
      </c>
      <c r="H34" s="15" t="e">
        <f t="shared" si="10"/>
        <v>#DIV/0!</v>
      </c>
      <c r="I34" s="16" t="e">
        <f t="shared" si="2"/>
        <v>#VALUE!</v>
      </c>
      <c r="J34" s="16" t="e">
        <f t="shared" si="3"/>
        <v>#VALUE!</v>
      </c>
      <c r="K34" s="16" t="e">
        <f t="shared" si="4"/>
        <v>#VALUE!</v>
      </c>
      <c r="L34" s="16" t="e">
        <f t="shared" si="5"/>
        <v>#VALUE!</v>
      </c>
      <c r="M34" s="16" t="e">
        <f t="shared" si="6"/>
        <v>#VALUE!</v>
      </c>
      <c r="N34" s="17" t="e">
        <f t="shared" si="7"/>
        <v>#VALUE!</v>
      </c>
      <c r="O34" s="18" t="e">
        <f t="shared" si="1"/>
        <v>#VALUE!</v>
      </c>
      <c r="P34" s="19" t="e">
        <f t="shared" si="8"/>
        <v>#VALUE!</v>
      </c>
    </row>
    <row r="35" spans="1:16" ht="15" x14ac:dyDescent="0.25">
      <c r="A35" s="40"/>
      <c r="B35" s="41"/>
      <c r="C35" s="13" t="e">
        <f t="shared" si="10"/>
        <v>#DIV/0!</v>
      </c>
      <c r="D35" s="14" t="e">
        <f t="shared" si="10"/>
        <v>#DIV/0!</v>
      </c>
      <c r="E35" s="14" t="e">
        <f t="shared" si="10"/>
        <v>#DIV/0!</v>
      </c>
      <c r="F35" s="14" t="e">
        <f t="shared" si="10"/>
        <v>#DIV/0!</v>
      </c>
      <c r="G35" s="14" t="e">
        <f t="shared" si="0"/>
        <v>#DIV/0!</v>
      </c>
      <c r="H35" s="15" t="e">
        <f t="shared" si="10"/>
        <v>#DIV/0!</v>
      </c>
      <c r="I35" s="16" t="e">
        <f t="shared" si="2"/>
        <v>#VALUE!</v>
      </c>
      <c r="J35" s="16" t="e">
        <f t="shared" si="3"/>
        <v>#VALUE!</v>
      </c>
      <c r="K35" s="16" t="e">
        <f t="shared" si="4"/>
        <v>#VALUE!</v>
      </c>
      <c r="L35" s="16" t="e">
        <f t="shared" si="5"/>
        <v>#VALUE!</v>
      </c>
      <c r="M35" s="16" t="e">
        <f t="shared" si="6"/>
        <v>#VALUE!</v>
      </c>
      <c r="N35" s="17" t="e">
        <f t="shared" si="7"/>
        <v>#VALUE!</v>
      </c>
      <c r="O35" s="18" t="e">
        <f t="shared" si="1"/>
        <v>#VALUE!</v>
      </c>
      <c r="P35" s="19" t="e">
        <f t="shared" si="8"/>
        <v>#VALUE!</v>
      </c>
    </row>
    <row r="36" spans="1:16" ht="15" x14ac:dyDescent="0.25">
      <c r="A36" s="40"/>
      <c r="B36" s="41"/>
      <c r="C36" s="13" t="e">
        <f t="shared" si="10"/>
        <v>#DIV/0!</v>
      </c>
      <c r="D36" s="14" t="e">
        <f t="shared" si="10"/>
        <v>#DIV/0!</v>
      </c>
      <c r="E36" s="14" t="e">
        <f t="shared" si="10"/>
        <v>#DIV/0!</v>
      </c>
      <c r="F36" s="14" t="e">
        <f t="shared" si="10"/>
        <v>#DIV/0!</v>
      </c>
      <c r="G36" s="14" t="e">
        <f t="shared" si="0"/>
        <v>#DIV/0!</v>
      </c>
      <c r="H36" s="15" t="e">
        <f t="shared" si="10"/>
        <v>#DIV/0!</v>
      </c>
      <c r="I36" s="16" t="e">
        <f t="shared" si="2"/>
        <v>#VALUE!</v>
      </c>
      <c r="J36" s="16" t="e">
        <f t="shared" si="3"/>
        <v>#VALUE!</v>
      </c>
      <c r="K36" s="16" t="e">
        <f t="shared" si="4"/>
        <v>#VALUE!</v>
      </c>
      <c r="L36" s="16" t="e">
        <f t="shared" si="5"/>
        <v>#VALUE!</v>
      </c>
      <c r="M36" s="16" t="e">
        <f t="shared" si="6"/>
        <v>#VALUE!</v>
      </c>
      <c r="N36" s="17" t="e">
        <f t="shared" si="7"/>
        <v>#VALUE!</v>
      </c>
      <c r="O36" s="18" t="e">
        <f t="shared" si="1"/>
        <v>#VALUE!</v>
      </c>
      <c r="P36" s="19" t="e">
        <f t="shared" si="8"/>
        <v>#VALUE!</v>
      </c>
    </row>
    <row r="37" spans="1:16" ht="15" x14ac:dyDescent="0.25">
      <c r="A37" s="40"/>
      <c r="B37" s="41"/>
      <c r="C37" s="13" t="e">
        <f t="shared" si="10"/>
        <v>#DIV/0!</v>
      </c>
      <c r="D37" s="14" t="e">
        <f t="shared" si="10"/>
        <v>#DIV/0!</v>
      </c>
      <c r="E37" s="14" t="e">
        <f t="shared" si="10"/>
        <v>#DIV/0!</v>
      </c>
      <c r="F37" s="14" t="e">
        <f t="shared" si="10"/>
        <v>#DIV/0!</v>
      </c>
      <c r="G37" s="14" t="e">
        <f t="shared" si="0"/>
        <v>#DIV/0!</v>
      </c>
      <c r="H37" s="15" t="e">
        <f t="shared" si="10"/>
        <v>#DIV/0!</v>
      </c>
      <c r="I37" s="16" t="e">
        <f t="shared" si="2"/>
        <v>#VALUE!</v>
      </c>
      <c r="J37" s="16" t="e">
        <f t="shared" si="3"/>
        <v>#VALUE!</v>
      </c>
      <c r="K37" s="16" t="e">
        <f t="shared" si="4"/>
        <v>#VALUE!</v>
      </c>
      <c r="L37" s="16" t="e">
        <f t="shared" si="5"/>
        <v>#VALUE!</v>
      </c>
      <c r="M37" s="16" t="e">
        <f t="shared" si="6"/>
        <v>#VALUE!</v>
      </c>
      <c r="N37" s="17" t="e">
        <f t="shared" si="7"/>
        <v>#VALUE!</v>
      </c>
      <c r="O37" s="18" t="e">
        <f t="shared" si="1"/>
        <v>#VALUE!</v>
      </c>
      <c r="P37" s="19" t="e">
        <f t="shared" si="8"/>
        <v>#VALUE!</v>
      </c>
    </row>
    <row r="38" spans="1:16" ht="15" x14ac:dyDescent="0.25">
      <c r="A38" s="40"/>
      <c r="B38" s="41"/>
      <c r="C38" s="13" t="e">
        <f t="shared" si="10"/>
        <v>#DIV/0!</v>
      </c>
      <c r="D38" s="14" t="e">
        <f t="shared" si="10"/>
        <v>#DIV/0!</v>
      </c>
      <c r="E38" s="14" t="e">
        <f t="shared" si="10"/>
        <v>#DIV/0!</v>
      </c>
      <c r="F38" s="14" t="e">
        <f t="shared" si="10"/>
        <v>#DIV/0!</v>
      </c>
      <c r="G38" s="14" t="e">
        <f t="shared" si="10"/>
        <v>#DIV/0!</v>
      </c>
      <c r="H38" s="15" t="e">
        <f t="shared" si="10"/>
        <v>#DIV/0!</v>
      </c>
      <c r="I38" s="16" t="e">
        <f t="shared" si="2"/>
        <v>#VALUE!</v>
      </c>
      <c r="J38" s="16" t="e">
        <f t="shared" si="3"/>
        <v>#VALUE!</v>
      </c>
      <c r="K38" s="16" t="e">
        <f t="shared" si="4"/>
        <v>#VALUE!</v>
      </c>
      <c r="L38" s="16" t="e">
        <f t="shared" si="5"/>
        <v>#VALUE!</v>
      </c>
      <c r="M38" s="16" t="e">
        <f t="shared" si="6"/>
        <v>#VALUE!</v>
      </c>
      <c r="N38" s="17" t="e">
        <f t="shared" si="7"/>
        <v>#VALUE!</v>
      </c>
      <c r="O38" s="18" t="e">
        <f t="shared" si="1"/>
        <v>#VALUE!</v>
      </c>
      <c r="P38" s="19" t="e">
        <f t="shared" si="8"/>
        <v>#VALUE!</v>
      </c>
    </row>
    <row r="39" spans="1:16" ht="15" x14ac:dyDescent="0.25">
      <c r="A39" s="40"/>
      <c r="B39" s="41"/>
      <c r="C39" s="13" t="e">
        <f t="shared" si="10"/>
        <v>#DIV/0!</v>
      </c>
      <c r="D39" s="14" t="e">
        <f t="shared" si="10"/>
        <v>#DIV/0!</v>
      </c>
      <c r="E39" s="14" t="e">
        <f t="shared" si="10"/>
        <v>#DIV/0!</v>
      </c>
      <c r="F39" s="14" t="e">
        <f t="shared" si="10"/>
        <v>#DIV/0!</v>
      </c>
      <c r="G39" s="14" t="e">
        <f t="shared" si="10"/>
        <v>#DIV/0!</v>
      </c>
      <c r="H39" s="15" t="e">
        <f t="shared" si="10"/>
        <v>#DIV/0!</v>
      </c>
      <c r="I39" s="16" t="e">
        <f t="shared" si="2"/>
        <v>#VALUE!</v>
      </c>
      <c r="J39" s="16" t="e">
        <f t="shared" si="3"/>
        <v>#VALUE!</v>
      </c>
      <c r="K39" s="16" t="e">
        <f t="shared" si="4"/>
        <v>#VALUE!</v>
      </c>
      <c r="L39" s="16" t="e">
        <f t="shared" si="5"/>
        <v>#VALUE!</v>
      </c>
      <c r="M39" s="16" t="e">
        <f t="shared" si="6"/>
        <v>#VALUE!</v>
      </c>
      <c r="N39" s="17" t="e">
        <f t="shared" si="7"/>
        <v>#VALUE!</v>
      </c>
      <c r="O39" s="18" t="e">
        <f t="shared" si="1"/>
        <v>#VALUE!</v>
      </c>
      <c r="P39" s="19" t="e">
        <f t="shared" si="8"/>
        <v>#VALUE!</v>
      </c>
    </row>
    <row r="40" spans="1:16" ht="15" x14ac:dyDescent="0.25">
      <c r="A40" s="40"/>
      <c r="B40" s="41"/>
      <c r="C40" s="13" t="e">
        <f t="shared" si="10"/>
        <v>#DIV/0!</v>
      </c>
      <c r="D40" s="14" t="e">
        <f t="shared" si="10"/>
        <v>#DIV/0!</v>
      </c>
      <c r="E40" s="14" t="e">
        <f t="shared" si="10"/>
        <v>#DIV/0!</v>
      </c>
      <c r="F40" s="14" t="e">
        <f t="shared" si="10"/>
        <v>#DIV/0!</v>
      </c>
      <c r="G40" s="14" t="e">
        <f t="shared" si="10"/>
        <v>#DIV/0!</v>
      </c>
      <c r="H40" s="15" t="e">
        <f t="shared" si="10"/>
        <v>#DIV/0!</v>
      </c>
      <c r="I40" s="16" t="e">
        <f t="shared" si="2"/>
        <v>#VALUE!</v>
      </c>
      <c r="J40" s="16" t="e">
        <f t="shared" si="3"/>
        <v>#VALUE!</v>
      </c>
      <c r="K40" s="16" t="e">
        <f t="shared" si="4"/>
        <v>#VALUE!</v>
      </c>
      <c r="L40" s="16" t="e">
        <f t="shared" si="5"/>
        <v>#VALUE!</v>
      </c>
      <c r="M40" s="16" t="e">
        <f t="shared" si="6"/>
        <v>#VALUE!</v>
      </c>
      <c r="N40" s="17" t="e">
        <f t="shared" si="7"/>
        <v>#VALUE!</v>
      </c>
      <c r="O40" s="18" t="e">
        <f t="shared" si="1"/>
        <v>#VALUE!</v>
      </c>
      <c r="P40" s="19" t="e">
        <f t="shared" si="8"/>
        <v>#VALUE!</v>
      </c>
    </row>
    <row r="41" spans="1:16" ht="15" x14ac:dyDescent="0.25">
      <c r="A41" s="40"/>
      <c r="B41" s="41"/>
      <c r="C41" s="13" t="e">
        <f t="shared" si="10"/>
        <v>#DIV/0!</v>
      </c>
      <c r="D41" s="14" t="e">
        <f t="shared" si="10"/>
        <v>#DIV/0!</v>
      </c>
      <c r="E41" s="14" t="e">
        <f t="shared" si="10"/>
        <v>#DIV/0!</v>
      </c>
      <c r="F41" s="14" t="e">
        <f t="shared" si="10"/>
        <v>#DIV/0!</v>
      </c>
      <c r="G41" s="14" t="e">
        <f t="shared" si="10"/>
        <v>#DIV/0!</v>
      </c>
      <c r="H41" s="15" t="e">
        <f t="shared" si="10"/>
        <v>#DIV/0!</v>
      </c>
      <c r="I41" s="16" t="e">
        <f t="shared" si="2"/>
        <v>#VALUE!</v>
      </c>
      <c r="J41" s="16" t="e">
        <f t="shared" si="3"/>
        <v>#VALUE!</v>
      </c>
      <c r="K41" s="16" t="e">
        <f t="shared" si="4"/>
        <v>#VALUE!</v>
      </c>
      <c r="L41" s="16" t="e">
        <f t="shared" si="5"/>
        <v>#VALUE!</v>
      </c>
      <c r="M41" s="16" t="e">
        <f t="shared" si="6"/>
        <v>#VALUE!</v>
      </c>
      <c r="N41" s="17" t="e">
        <f t="shared" si="7"/>
        <v>#VALUE!</v>
      </c>
      <c r="O41" s="18" t="e">
        <f t="shared" si="1"/>
        <v>#VALUE!</v>
      </c>
      <c r="P41" s="19" t="e">
        <f t="shared" si="8"/>
        <v>#VALUE!</v>
      </c>
    </row>
    <row r="42" spans="1:16" ht="15" x14ac:dyDescent="0.25">
      <c r="A42" s="40"/>
      <c r="B42" s="41"/>
      <c r="C42" s="13" t="e">
        <f t="shared" ref="C42:H57" si="11">EXP(-1*(($A42-C$8)/(0.6006*C$9))^2)</f>
        <v>#DIV/0!</v>
      </c>
      <c r="D42" s="14" t="e">
        <f t="shared" si="11"/>
        <v>#DIV/0!</v>
      </c>
      <c r="E42" s="14" t="e">
        <f t="shared" si="11"/>
        <v>#DIV/0!</v>
      </c>
      <c r="F42" s="14" t="e">
        <f t="shared" si="11"/>
        <v>#DIV/0!</v>
      </c>
      <c r="G42" s="14" t="e">
        <f t="shared" si="10"/>
        <v>#DIV/0!</v>
      </c>
      <c r="H42" s="15" t="e">
        <f t="shared" si="11"/>
        <v>#DIV/0!</v>
      </c>
      <c r="I42" s="16" t="e">
        <f t="shared" si="2"/>
        <v>#VALUE!</v>
      </c>
      <c r="J42" s="16" t="e">
        <f t="shared" si="3"/>
        <v>#VALUE!</v>
      </c>
      <c r="K42" s="16" t="e">
        <f t="shared" si="4"/>
        <v>#VALUE!</v>
      </c>
      <c r="L42" s="16" t="e">
        <f t="shared" si="5"/>
        <v>#VALUE!</v>
      </c>
      <c r="M42" s="16" t="e">
        <f t="shared" si="6"/>
        <v>#VALUE!</v>
      </c>
      <c r="N42" s="17" t="e">
        <f t="shared" si="7"/>
        <v>#VALUE!</v>
      </c>
      <c r="O42" s="18" t="e">
        <f t="shared" si="1"/>
        <v>#VALUE!</v>
      </c>
      <c r="P42" s="19" t="e">
        <f t="shared" si="8"/>
        <v>#VALUE!</v>
      </c>
    </row>
    <row r="43" spans="1:16" ht="15" x14ac:dyDescent="0.25">
      <c r="A43" s="40"/>
      <c r="B43" s="41"/>
      <c r="C43" s="13" t="e">
        <f t="shared" si="11"/>
        <v>#DIV/0!</v>
      </c>
      <c r="D43" s="14" t="e">
        <f t="shared" si="11"/>
        <v>#DIV/0!</v>
      </c>
      <c r="E43" s="14" t="e">
        <f t="shared" si="11"/>
        <v>#DIV/0!</v>
      </c>
      <c r="F43" s="14" t="e">
        <f t="shared" si="11"/>
        <v>#DIV/0!</v>
      </c>
      <c r="G43" s="14" t="e">
        <f t="shared" si="10"/>
        <v>#DIV/0!</v>
      </c>
      <c r="H43" s="15" t="e">
        <f t="shared" si="11"/>
        <v>#DIV/0!</v>
      </c>
      <c r="I43" s="16" t="e">
        <f t="shared" si="2"/>
        <v>#VALUE!</v>
      </c>
      <c r="J43" s="16" t="e">
        <f t="shared" si="3"/>
        <v>#VALUE!</v>
      </c>
      <c r="K43" s="16" t="e">
        <f t="shared" si="4"/>
        <v>#VALUE!</v>
      </c>
      <c r="L43" s="16" t="e">
        <f t="shared" si="5"/>
        <v>#VALUE!</v>
      </c>
      <c r="M43" s="16" t="e">
        <f t="shared" si="6"/>
        <v>#VALUE!</v>
      </c>
      <c r="N43" s="17" t="e">
        <f t="shared" si="7"/>
        <v>#VALUE!</v>
      </c>
      <c r="O43" s="18" t="e">
        <f t="shared" si="1"/>
        <v>#VALUE!</v>
      </c>
      <c r="P43" s="19" t="e">
        <f t="shared" si="8"/>
        <v>#VALUE!</v>
      </c>
    </row>
    <row r="44" spans="1:16" ht="15" x14ac:dyDescent="0.25">
      <c r="A44" s="40"/>
      <c r="B44" s="41"/>
      <c r="C44" s="13" t="e">
        <f t="shared" si="11"/>
        <v>#DIV/0!</v>
      </c>
      <c r="D44" s="14" t="e">
        <f t="shared" si="11"/>
        <v>#DIV/0!</v>
      </c>
      <c r="E44" s="14" t="e">
        <f t="shared" si="11"/>
        <v>#DIV/0!</v>
      </c>
      <c r="F44" s="14" t="e">
        <f t="shared" si="11"/>
        <v>#DIV/0!</v>
      </c>
      <c r="G44" s="14" t="e">
        <f t="shared" si="10"/>
        <v>#DIV/0!</v>
      </c>
      <c r="H44" s="15" t="e">
        <f t="shared" si="11"/>
        <v>#DIV/0!</v>
      </c>
      <c r="I44" s="16" t="e">
        <f t="shared" si="2"/>
        <v>#VALUE!</v>
      </c>
      <c r="J44" s="16" t="e">
        <f t="shared" si="3"/>
        <v>#VALUE!</v>
      </c>
      <c r="K44" s="16" t="e">
        <f t="shared" si="4"/>
        <v>#VALUE!</v>
      </c>
      <c r="L44" s="16" t="e">
        <f t="shared" si="5"/>
        <v>#VALUE!</v>
      </c>
      <c r="M44" s="16" t="e">
        <f t="shared" si="6"/>
        <v>#VALUE!</v>
      </c>
      <c r="N44" s="17" t="e">
        <f t="shared" si="7"/>
        <v>#VALUE!</v>
      </c>
      <c r="O44" s="18" t="e">
        <f t="shared" si="1"/>
        <v>#VALUE!</v>
      </c>
      <c r="P44" s="19" t="e">
        <f t="shared" si="8"/>
        <v>#VALUE!</v>
      </c>
    </row>
    <row r="45" spans="1:16" ht="15" x14ac:dyDescent="0.25">
      <c r="A45" s="40"/>
      <c r="B45" s="41"/>
      <c r="C45" s="13" t="e">
        <f t="shared" si="11"/>
        <v>#DIV/0!</v>
      </c>
      <c r="D45" s="14" t="e">
        <f t="shared" si="11"/>
        <v>#DIV/0!</v>
      </c>
      <c r="E45" s="14" t="e">
        <f t="shared" si="11"/>
        <v>#DIV/0!</v>
      </c>
      <c r="F45" s="14" t="e">
        <f t="shared" si="11"/>
        <v>#DIV/0!</v>
      </c>
      <c r="G45" s="14" t="e">
        <f t="shared" si="10"/>
        <v>#DIV/0!</v>
      </c>
      <c r="H45" s="15" t="e">
        <f t="shared" si="11"/>
        <v>#DIV/0!</v>
      </c>
      <c r="I45" s="16" t="e">
        <f t="shared" si="2"/>
        <v>#VALUE!</v>
      </c>
      <c r="J45" s="16" t="e">
        <f t="shared" si="3"/>
        <v>#VALUE!</v>
      </c>
      <c r="K45" s="16" t="e">
        <f t="shared" si="4"/>
        <v>#VALUE!</v>
      </c>
      <c r="L45" s="16" t="e">
        <f t="shared" si="5"/>
        <v>#VALUE!</v>
      </c>
      <c r="M45" s="16" t="e">
        <f t="shared" si="6"/>
        <v>#VALUE!</v>
      </c>
      <c r="N45" s="17" t="e">
        <f t="shared" si="7"/>
        <v>#VALUE!</v>
      </c>
      <c r="O45" s="18" t="e">
        <f t="shared" si="1"/>
        <v>#VALUE!</v>
      </c>
      <c r="P45" s="19" t="e">
        <f t="shared" si="8"/>
        <v>#VALUE!</v>
      </c>
    </row>
    <row r="46" spans="1:16" ht="15" x14ac:dyDescent="0.25">
      <c r="A46" s="40"/>
      <c r="B46" s="41"/>
      <c r="C46" s="13" t="e">
        <f t="shared" si="11"/>
        <v>#DIV/0!</v>
      </c>
      <c r="D46" s="14" t="e">
        <f t="shared" si="11"/>
        <v>#DIV/0!</v>
      </c>
      <c r="E46" s="14" t="e">
        <f t="shared" si="11"/>
        <v>#DIV/0!</v>
      </c>
      <c r="F46" s="14" t="e">
        <f t="shared" si="11"/>
        <v>#DIV/0!</v>
      </c>
      <c r="G46" s="14" t="e">
        <f t="shared" si="10"/>
        <v>#DIV/0!</v>
      </c>
      <c r="H46" s="15" t="e">
        <f t="shared" si="11"/>
        <v>#DIV/0!</v>
      </c>
      <c r="I46" s="16" t="e">
        <f t="shared" si="2"/>
        <v>#VALUE!</v>
      </c>
      <c r="J46" s="16" t="e">
        <f t="shared" si="3"/>
        <v>#VALUE!</v>
      </c>
      <c r="K46" s="16" t="e">
        <f t="shared" si="4"/>
        <v>#VALUE!</v>
      </c>
      <c r="L46" s="16" t="e">
        <f t="shared" si="5"/>
        <v>#VALUE!</v>
      </c>
      <c r="M46" s="16" t="e">
        <f t="shared" si="6"/>
        <v>#VALUE!</v>
      </c>
      <c r="N46" s="17" t="e">
        <f t="shared" si="7"/>
        <v>#VALUE!</v>
      </c>
      <c r="O46" s="18" t="e">
        <f t="shared" si="1"/>
        <v>#VALUE!</v>
      </c>
      <c r="P46" s="19" t="e">
        <f t="shared" si="8"/>
        <v>#VALUE!</v>
      </c>
    </row>
    <row r="47" spans="1:16" ht="15" x14ac:dyDescent="0.25">
      <c r="A47" s="40"/>
      <c r="B47" s="41"/>
      <c r="C47" s="13" t="e">
        <f t="shared" si="11"/>
        <v>#DIV/0!</v>
      </c>
      <c r="D47" s="14" t="e">
        <f t="shared" si="11"/>
        <v>#DIV/0!</v>
      </c>
      <c r="E47" s="14" t="e">
        <f t="shared" si="11"/>
        <v>#DIV/0!</v>
      </c>
      <c r="F47" s="14" t="e">
        <f t="shared" si="11"/>
        <v>#DIV/0!</v>
      </c>
      <c r="G47" s="14" t="e">
        <f t="shared" si="10"/>
        <v>#DIV/0!</v>
      </c>
      <c r="H47" s="15" t="e">
        <f t="shared" si="11"/>
        <v>#DIV/0!</v>
      </c>
      <c r="I47" s="16" t="e">
        <f t="shared" si="2"/>
        <v>#VALUE!</v>
      </c>
      <c r="J47" s="16" t="e">
        <f t="shared" si="3"/>
        <v>#VALUE!</v>
      </c>
      <c r="K47" s="16" t="e">
        <f t="shared" si="4"/>
        <v>#VALUE!</v>
      </c>
      <c r="L47" s="16" t="e">
        <f t="shared" si="5"/>
        <v>#VALUE!</v>
      </c>
      <c r="M47" s="16" t="e">
        <f t="shared" si="6"/>
        <v>#VALUE!</v>
      </c>
      <c r="N47" s="17" t="e">
        <f t="shared" si="7"/>
        <v>#VALUE!</v>
      </c>
      <c r="O47" s="18" t="e">
        <f t="shared" si="1"/>
        <v>#VALUE!</v>
      </c>
      <c r="P47" s="19" t="e">
        <f t="shared" si="8"/>
        <v>#VALUE!</v>
      </c>
    </row>
    <row r="48" spans="1:16" ht="15" x14ac:dyDescent="0.25">
      <c r="A48" s="40"/>
      <c r="B48" s="41"/>
      <c r="C48" s="13" t="e">
        <f t="shared" si="11"/>
        <v>#DIV/0!</v>
      </c>
      <c r="D48" s="14" t="e">
        <f t="shared" si="11"/>
        <v>#DIV/0!</v>
      </c>
      <c r="E48" s="14" t="e">
        <f t="shared" si="11"/>
        <v>#DIV/0!</v>
      </c>
      <c r="F48" s="14" t="e">
        <f t="shared" si="11"/>
        <v>#DIV/0!</v>
      </c>
      <c r="G48" s="14" t="e">
        <f t="shared" si="11"/>
        <v>#DIV/0!</v>
      </c>
      <c r="H48" s="15" t="e">
        <f t="shared" si="11"/>
        <v>#DIV/0!</v>
      </c>
      <c r="I48" s="16" t="e">
        <f t="shared" si="2"/>
        <v>#VALUE!</v>
      </c>
      <c r="J48" s="16" t="e">
        <f t="shared" si="3"/>
        <v>#VALUE!</v>
      </c>
      <c r="K48" s="16" t="e">
        <f t="shared" si="4"/>
        <v>#VALUE!</v>
      </c>
      <c r="L48" s="16" t="e">
        <f t="shared" si="5"/>
        <v>#VALUE!</v>
      </c>
      <c r="M48" s="16" t="e">
        <f t="shared" si="6"/>
        <v>#VALUE!</v>
      </c>
      <c r="N48" s="17" t="e">
        <f t="shared" si="7"/>
        <v>#VALUE!</v>
      </c>
      <c r="O48" s="18" t="e">
        <f t="shared" si="1"/>
        <v>#VALUE!</v>
      </c>
      <c r="P48" s="19" t="e">
        <f t="shared" si="8"/>
        <v>#VALUE!</v>
      </c>
    </row>
    <row r="49" spans="1:16" ht="15" x14ac:dyDescent="0.25">
      <c r="A49" s="40"/>
      <c r="B49" s="41"/>
      <c r="C49" s="13" t="e">
        <f t="shared" si="11"/>
        <v>#DIV/0!</v>
      </c>
      <c r="D49" s="14" t="e">
        <f t="shared" si="11"/>
        <v>#DIV/0!</v>
      </c>
      <c r="E49" s="14" t="e">
        <f t="shared" si="11"/>
        <v>#DIV/0!</v>
      </c>
      <c r="F49" s="14" t="e">
        <f t="shared" si="11"/>
        <v>#DIV/0!</v>
      </c>
      <c r="G49" s="14" t="e">
        <f t="shared" si="11"/>
        <v>#DIV/0!</v>
      </c>
      <c r="H49" s="15" t="e">
        <f t="shared" si="11"/>
        <v>#DIV/0!</v>
      </c>
      <c r="I49" s="16" t="e">
        <f t="shared" si="2"/>
        <v>#VALUE!</v>
      </c>
      <c r="J49" s="16" t="e">
        <f t="shared" si="3"/>
        <v>#VALUE!</v>
      </c>
      <c r="K49" s="16" t="e">
        <f t="shared" si="4"/>
        <v>#VALUE!</v>
      </c>
      <c r="L49" s="16" t="e">
        <f t="shared" si="5"/>
        <v>#VALUE!</v>
      </c>
      <c r="M49" s="16" t="e">
        <f t="shared" si="6"/>
        <v>#VALUE!</v>
      </c>
      <c r="N49" s="17" t="e">
        <f t="shared" si="7"/>
        <v>#VALUE!</v>
      </c>
      <c r="O49" s="18" t="e">
        <f t="shared" si="1"/>
        <v>#VALUE!</v>
      </c>
      <c r="P49" s="19" t="e">
        <f t="shared" si="8"/>
        <v>#VALUE!</v>
      </c>
    </row>
    <row r="50" spans="1:16" ht="15" x14ac:dyDescent="0.25">
      <c r="A50" s="40"/>
      <c r="B50" s="41"/>
      <c r="C50" s="13" t="e">
        <f t="shared" si="11"/>
        <v>#DIV/0!</v>
      </c>
      <c r="D50" s="14" t="e">
        <f t="shared" si="11"/>
        <v>#DIV/0!</v>
      </c>
      <c r="E50" s="14" t="e">
        <f t="shared" si="11"/>
        <v>#DIV/0!</v>
      </c>
      <c r="F50" s="14" t="e">
        <f t="shared" si="11"/>
        <v>#DIV/0!</v>
      </c>
      <c r="G50" s="14" t="e">
        <f t="shared" si="11"/>
        <v>#DIV/0!</v>
      </c>
      <c r="H50" s="15" t="e">
        <f t="shared" si="11"/>
        <v>#DIV/0!</v>
      </c>
      <c r="I50" s="16" t="e">
        <f t="shared" si="2"/>
        <v>#VALUE!</v>
      </c>
      <c r="J50" s="16" t="e">
        <f t="shared" si="3"/>
        <v>#VALUE!</v>
      </c>
      <c r="K50" s="16" t="e">
        <f t="shared" si="4"/>
        <v>#VALUE!</v>
      </c>
      <c r="L50" s="16" t="e">
        <f t="shared" si="5"/>
        <v>#VALUE!</v>
      </c>
      <c r="M50" s="16" t="e">
        <f t="shared" si="6"/>
        <v>#VALUE!</v>
      </c>
      <c r="N50" s="17" t="e">
        <f t="shared" si="7"/>
        <v>#VALUE!</v>
      </c>
      <c r="O50" s="18" t="e">
        <f t="shared" si="1"/>
        <v>#VALUE!</v>
      </c>
      <c r="P50" s="19" t="e">
        <f t="shared" si="8"/>
        <v>#VALUE!</v>
      </c>
    </row>
    <row r="51" spans="1:16" ht="15" x14ac:dyDescent="0.25">
      <c r="A51" s="40"/>
      <c r="B51" s="41"/>
      <c r="C51" s="13" t="e">
        <f t="shared" si="11"/>
        <v>#DIV/0!</v>
      </c>
      <c r="D51" s="14" t="e">
        <f t="shared" si="11"/>
        <v>#DIV/0!</v>
      </c>
      <c r="E51" s="14" t="e">
        <f t="shared" si="11"/>
        <v>#DIV/0!</v>
      </c>
      <c r="F51" s="14" t="e">
        <f t="shared" si="11"/>
        <v>#DIV/0!</v>
      </c>
      <c r="G51" s="14" t="e">
        <f t="shared" si="11"/>
        <v>#DIV/0!</v>
      </c>
      <c r="H51" s="15" t="e">
        <f t="shared" si="11"/>
        <v>#DIV/0!</v>
      </c>
      <c r="I51" s="16" t="e">
        <f t="shared" si="2"/>
        <v>#VALUE!</v>
      </c>
      <c r="J51" s="16" t="e">
        <f t="shared" si="3"/>
        <v>#VALUE!</v>
      </c>
      <c r="K51" s="16" t="e">
        <f t="shared" si="4"/>
        <v>#VALUE!</v>
      </c>
      <c r="L51" s="16" t="e">
        <f t="shared" si="5"/>
        <v>#VALUE!</v>
      </c>
      <c r="M51" s="16" t="e">
        <f t="shared" si="6"/>
        <v>#VALUE!</v>
      </c>
      <c r="N51" s="17" t="e">
        <f t="shared" si="7"/>
        <v>#VALUE!</v>
      </c>
      <c r="O51" s="18" t="e">
        <f t="shared" si="1"/>
        <v>#VALUE!</v>
      </c>
      <c r="P51" s="19" t="e">
        <f t="shared" si="8"/>
        <v>#VALUE!</v>
      </c>
    </row>
    <row r="52" spans="1:16" ht="15" x14ac:dyDescent="0.25">
      <c r="A52" s="40"/>
      <c r="B52" s="41"/>
      <c r="C52" s="13" t="e">
        <f t="shared" ref="C52:H67" si="12">EXP(-1*(($A52-C$8)/(0.6006*C$9))^2)</f>
        <v>#DIV/0!</v>
      </c>
      <c r="D52" s="14" t="e">
        <f t="shared" si="12"/>
        <v>#DIV/0!</v>
      </c>
      <c r="E52" s="14" t="e">
        <f t="shared" si="12"/>
        <v>#DIV/0!</v>
      </c>
      <c r="F52" s="14" t="e">
        <f t="shared" si="12"/>
        <v>#DIV/0!</v>
      </c>
      <c r="G52" s="14" t="e">
        <f t="shared" si="11"/>
        <v>#DIV/0!</v>
      </c>
      <c r="H52" s="15" t="e">
        <f t="shared" si="12"/>
        <v>#DIV/0!</v>
      </c>
      <c r="I52" s="16" t="e">
        <f t="shared" si="2"/>
        <v>#VALUE!</v>
      </c>
      <c r="J52" s="16" t="e">
        <f t="shared" si="3"/>
        <v>#VALUE!</v>
      </c>
      <c r="K52" s="16" t="e">
        <f t="shared" si="4"/>
        <v>#VALUE!</v>
      </c>
      <c r="L52" s="16" t="e">
        <f t="shared" si="5"/>
        <v>#VALUE!</v>
      </c>
      <c r="M52" s="16" t="e">
        <f t="shared" si="6"/>
        <v>#VALUE!</v>
      </c>
      <c r="N52" s="17" t="e">
        <f t="shared" si="7"/>
        <v>#VALUE!</v>
      </c>
      <c r="O52" s="18" t="e">
        <f t="shared" si="1"/>
        <v>#VALUE!</v>
      </c>
      <c r="P52" s="19" t="e">
        <f t="shared" si="8"/>
        <v>#VALUE!</v>
      </c>
    </row>
    <row r="53" spans="1:16" ht="15" x14ac:dyDescent="0.25">
      <c r="A53" s="40"/>
      <c r="B53" s="41"/>
      <c r="C53" s="13" t="e">
        <f t="shared" si="12"/>
        <v>#DIV/0!</v>
      </c>
      <c r="D53" s="14" t="e">
        <f t="shared" si="12"/>
        <v>#DIV/0!</v>
      </c>
      <c r="E53" s="14" t="e">
        <f t="shared" si="12"/>
        <v>#DIV/0!</v>
      </c>
      <c r="F53" s="14" t="e">
        <f t="shared" si="12"/>
        <v>#DIV/0!</v>
      </c>
      <c r="G53" s="14" t="e">
        <f t="shared" si="11"/>
        <v>#DIV/0!</v>
      </c>
      <c r="H53" s="15" t="e">
        <f t="shared" si="12"/>
        <v>#DIV/0!</v>
      </c>
      <c r="I53" s="16" t="e">
        <f t="shared" si="2"/>
        <v>#VALUE!</v>
      </c>
      <c r="J53" s="16" t="e">
        <f t="shared" si="3"/>
        <v>#VALUE!</v>
      </c>
      <c r="K53" s="16" t="e">
        <f t="shared" si="4"/>
        <v>#VALUE!</v>
      </c>
      <c r="L53" s="16" t="e">
        <f t="shared" si="5"/>
        <v>#VALUE!</v>
      </c>
      <c r="M53" s="16" t="e">
        <f t="shared" si="6"/>
        <v>#VALUE!</v>
      </c>
      <c r="N53" s="17" t="e">
        <f t="shared" si="7"/>
        <v>#VALUE!</v>
      </c>
      <c r="O53" s="18" t="e">
        <f t="shared" si="1"/>
        <v>#VALUE!</v>
      </c>
      <c r="P53" s="19" t="e">
        <f t="shared" si="8"/>
        <v>#VALUE!</v>
      </c>
    </row>
    <row r="54" spans="1:16" ht="15" x14ac:dyDescent="0.25">
      <c r="A54" s="40"/>
      <c r="B54" s="41"/>
      <c r="C54" s="13" t="e">
        <f t="shared" si="12"/>
        <v>#DIV/0!</v>
      </c>
      <c r="D54" s="14" t="e">
        <f t="shared" si="12"/>
        <v>#DIV/0!</v>
      </c>
      <c r="E54" s="14" t="e">
        <f t="shared" si="12"/>
        <v>#DIV/0!</v>
      </c>
      <c r="F54" s="14" t="e">
        <f t="shared" si="12"/>
        <v>#DIV/0!</v>
      </c>
      <c r="G54" s="14" t="e">
        <f t="shared" si="11"/>
        <v>#DIV/0!</v>
      </c>
      <c r="H54" s="15" t="e">
        <f t="shared" si="12"/>
        <v>#DIV/0!</v>
      </c>
      <c r="I54" s="16" t="e">
        <f t="shared" si="2"/>
        <v>#VALUE!</v>
      </c>
      <c r="J54" s="16" t="e">
        <f t="shared" si="3"/>
        <v>#VALUE!</v>
      </c>
      <c r="K54" s="16" t="e">
        <f t="shared" si="4"/>
        <v>#VALUE!</v>
      </c>
      <c r="L54" s="16" t="e">
        <f t="shared" si="5"/>
        <v>#VALUE!</v>
      </c>
      <c r="M54" s="16" t="e">
        <f t="shared" si="6"/>
        <v>#VALUE!</v>
      </c>
      <c r="N54" s="17" t="e">
        <f t="shared" si="7"/>
        <v>#VALUE!</v>
      </c>
      <c r="O54" s="18" t="e">
        <f t="shared" ref="O54:O85" si="13">SUM(I54:N54)</f>
        <v>#VALUE!</v>
      </c>
      <c r="P54" s="19" t="e">
        <f t="shared" si="8"/>
        <v>#VALUE!</v>
      </c>
    </row>
    <row r="55" spans="1:16" ht="15" x14ac:dyDescent="0.25">
      <c r="A55" s="40"/>
      <c r="B55" s="41"/>
      <c r="C55" s="13" t="e">
        <f t="shared" si="12"/>
        <v>#DIV/0!</v>
      </c>
      <c r="D55" s="14" t="e">
        <f t="shared" si="12"/>
        <v>#DIV/0!</v>
      </c>
      <c r="E55" s="14" t="e">
        <f t="shared" si="12"/>
        <v>#DIV/0!</v>
      </c>
      <c r="F55" s="14" t="e">
        <f t="shared" si="12"/>
        <v>#DIV/0!</v>
      </c>
      <c r="G55" s="14" t="e">
        <f t="shared" si="11"/>
        <v>#DIV/0!</v>
      </c>
      <c r="H55" s="15" t="e">
        <f t="shared" si="12"/>
        <v>#DIV/0!</v>
      </c>
      <c r="I55" s="16" t="e">
        <f t="shared" si="2"/>
        <v>#VALUE!</v>
      </c>
      <c r="J55" s="16" t="e">
        <f t="shared" si="3"/>
        <v>#VALUE!</v>
      </c>
      <c r="K55" s="16" t="e">
        <f t="shared" si="4"/>
        <v>#VALUE!</v>
      </c>
      <c r="L55" s="16" t="e">
        <f t="shared" si="5"/>
        <v>#VALUE!</v>
      </c>
      <c r="M55" s="16" t="e">
        <f t="shared" si="6"/>
        <v>#VALUE!</v>
      </c>
      <c r="N55" s="17" t="e">
        <f t="shared" si="7"/>
        <v>#VALUE!</v>
      </c>
      <c r="O55" s="18" t="e">
        <f t="shared" si="13"/>
        <v>#VALUE!</v>
      </c>
      <c r="P55" s="19" t="e">
        <f t="shared" si="8"/>
        <v>#VALUE!</v>
      </c>
    </row>
    <row r="56" spans="1:16" ht="15" x14ac:dyDescent="0.25">
      <c r="A56" s="40"/>
      <c r="B56" s="41"/>
      <c r="C56" s="13" t="e">
        <f t="shared" si="12"/>
        <v>#DIV/0!</v>
      </c>
      <c r="D56" s="14" t="e">
        <f t="shared" si="12"/>
        <v>#DIV/0!</v>
      </c>
      <c r="E56" s="14" t="e">
        <f t="shared" si="12"/>
        <v>#DIV/0!</v>
      </c>
      <c r="F56" s="14" t="e">
        <f t="shared" si="12"/>
        <v>#DIV/0!</v>
      </c>
      <c r="G56" s="14" t="e">
        <f t="shared" si="11"/>
        <v>#DIV/0!</v>
      </c>
      <c r="H56" s="15" t="e">
        <f t="shared" si="12"/>
        <v>#DIV/0!</v>
      </c>
      <c r="I56" s="16" t="e">
        <f t="shared" si="2"/>
        <v>#VALUE!</v>
      </c>
      <c r="J56" s="16" t="e">
        <f t="shared" si="3"/>
        <v>#VALUE!</v>
      </c>
      <c r="K56" s="16" t="e">
        <f t="shared" si="4"/>
        <v>#VALUE!</v>
      </c>
      <c r="L56" s="16" t="e">
        <f t="shared" si="5"/>
        <v>#VALUE!</v>
      </c>
      <c r="M56" s="16" t="e">
        <f t="shared" si="6"/>
        <v>#VALUE!</v>
      </c>
      <c r="N56" s="17" t="e">
        <f t="shared" si="7"/>
        <v>#VALUE!</v>
      </c>
      <c r="O56" s="18" t="e">
        <f t="shared" si="13"/>
        <v>#VALUE!</v>
      </c>
      <c r="P56" s="19" t="e">
        <f t="shared" si="8"/>
        <v>#VALUE!</v>
      </c>
    </row>
    <row r="57" spans="1:16" ht="15" x14ac:dyDescent="0.25">
      <c r="A57" s="40"/>
      <c r="B57" s="41"/>
      <c r="C57" s="13" t="e">
        <f t="shared" si="12"/>
        <v>#DIV/0!</v>
      </c>
      <c r="D57" s="14" t="e">
        <f t="shared" si="12"/>
        <v>#DIV/0!</v>
      </c>
      <c r="E57" s="14" t="e">
        <f t="shared" si="12"/>
        <v>#DIV/0!</v>
      </c>
      <c r="F57" s="14" t="e">
        <f t="shared" si="12"/>
        <v>#DIV/0!</v>
      </c>
      <c r="G57" s="14" t="e">
        <f t="shared" si="11"/>
        <v>#DIV/0!</v>
      </c>
      <c r="H57" s="15" t="e">
        <f t="shared" si="12"/>
        <v>#DIV/0!</v>
      </c>
      <c r="I57" s="16" t="e">
        <f t="shared" si="2"/>
        <v>#VALUE!</v>
      </c>
      <c r="J57" s="16" t="e">
        <f t="shared" si="3"/>
        <v>#VALUE!</v>
      </c>
      <c r="K57" s="16" t="e">
        <f t="shared" si="4"/>
        <v>#VALUE!</v>
      </c>
      <c r="L57" s="16" t="e">
        <f t="shared" si="5"/>
        <v>#VALUE!</v>
      </c>
      <c r="M57" s="16" t="e">
        <f t="shared" si="6"/>
        <v>#VALUE!</v>
      </c>
      <c r="N57" s="17" t="e">
        <f t="shared" si="7"/>
        <v>#VALUE!</v>
      </c>
      <c r="O57" s="18" t="e">
        <f t="shared" si="13"/>
        <v>#VALUE!</v>
      </c>
      <c r="P57" s="19" t="e">
        <f t="shared" si="8"/>
        <v>#VALUE!</v>
      </c>
    </row>
    <row r="58" spans="1:16" ht="15" x14ac:dyDescent="0.25">
      <c r="A58" s="40"/>
      <c r="B58" s="41"/>
      <c r="C58" s="13" t="e">
        <f t="shared" si="12"/>
        <v>#DIV/0!</v>
      </c>
      <c r="D58" s="14" t="e">
        <f t="shared" si="12"/>
        <v>#DIV/0!</v>
      </c>
      <c r="E58" s="14" t="e">
        <f t="shared" si="12"/>
        <v>#DIV/0!</v>
      </c>
      <c r="F58" s="14" t="e">
        <f t="shared" si="12"/>
        <v>#DIV/0!</v>
      </c>
      <c r="G58" s="14" t="e">
        <f t="shared" si="12"/>
        <v>#DIV/0!</v>
      </c>
      <c r="H58" s="15" t="e">
        <f t="shared" si="12"/>
        <v>#DIV/0!</v>
      </c>
      <c r="I58" s="16" t="e">
        <f t="shared" si="2"/>
        <v>#VALUE!</v>
      </c>
      <c r="J58" s="16" t="e">
        <f t="shared" si="3"/>
        <v>#VALUE!</v>
      </c>
      <c r="K58" s="16" t="e">
        <f t="shared" si="4"/>
        <v>#VALUE!</v>
      </c>
      <c r="L58" s="16" t="e">
        <f t="shared" si="5"/>
        <v>#VALUE!</v>
      </c>
      <c r="M58" s="16" t="e">
        <f t="shared" si="6"/>
        <v>#VALUE!</v>
      </c>
      <c r="N58" s="17" t="e">
        <f t="shared" si="7"/>
        <v>#VALUE!</v>
      </c>
      <c r="O58" s="18" t="e">
        <f t="shared" si="13"/>
        <v>#VALUE!</v>
      </c>
      <c r="P58" s="19" t="e">
        <f t="shared" si="8"/>
        <v>#VALUE!</v>
      </c>
    </row>
    <row r="59" spans="1:16" ht="15" x14ac:dyDescent="0.25">
      <c r="A59" s="40"/>
      <c r="B59" s="41"/>
      <c r="C59" s="13" t="e">
        <f t="shared" si="12"/>
        <v>#DIV/0!</v>
      </c>
      <c r="D59" s="14" t="e">
        <f t="shared" si="12"/>
        <v>#DIV/0!</v>
      </c>
      <c r="E59" s="14" t="e">
        <f t="shared" si="12"/>
        <v>#DIV/0!</v>
      </c>
      <c r="F59" s="14" t="e">
        <f t="shared" si="12"/>
        <v>#DIV/0!</v>
      </c>
      <c r="G59" s="14" t="e">
        <f t="shared" si="12"/>
        <v>#DIV/0!</v>
      </c>
      <c r="H59" s="15" t="e">
        <f t="shared" si="12"/>
        <v>#DIV/0!</v>
      </c>
      <c r="I59" s="16" t="e">
        <f t="shared" si="2"/>
        <v>#VALUE!</v>
      </c>
      <c r="J59" s="16" t="e">
        <f t="shared" si="3"/>
        <v>#VALUE!</v>
      </c>
      <c r="K59" s="16" t="e">
        <f t="shared" si="4"/>
        <v>#VALUE!</v>
      </c>
      <c r="L59" s="16" t="e">
        <f t="shared" si="5"/>
        <v>#VALUE!</v>
      </c>
      <c r="M59" s="16" t="e">
        <f t="shared" si="6"/>
        <v>#VALUE!</v>
      </c>
      <c r="N59" s="17" t="e">
        <f t="shared" si="7"/>
        <v>#VALUE!</v>
      </c>
      <c r="O59" s="18" t="e">
        <f t="shared" si="13"/>
        <v>#VALUE!</v>
      </c>
      <c r="P59" s="19" t="e">
        <f t="shared" si="8"/>
        <v>#VALUE!</v>
      </c>
    </row>
    <row r="60" spans="1:16" ht="15" x14ac:dyDescent="0.25">
      <c r="A60" s="40"/>
      <c r="B60" s="41"/>
      <c r="C60" s="13" t="e">
        <f t="shared" si="12"/>
        <v>#DIV/0!</v>
      </c>
      <c r="D60" s="14" t="e">
        <f t="shared" si="12"/>
        <v>#DIV/0!</v>
      </c>
      <c r="E60" s="14" t="e">
        <f t="shared" si="12"/>
        <v>#DIV/0!</v>
      </c>
      <c r="F60" s="14" t="e">
        <f t="shared" si="12"/>
        <v>#DIV/0!</v>
      </c>
      <c r="G60" s="14" t="e">
        <f t="shared" si="12"/>
        <v>#DIV/0!</v>
      </c>
      <c r="H60" s="15" t="e">
        <f t="shared" si="12"/>
        <v>#DIV/0!</v>
      </c>
      <c r="I60" s="16" t="e">
        <f t="shared" si="2"/>
        <v>#VALUE!</v>
      </c>
      <c r="J60" s="16" t="e">
        <f t="shared" si="3"/>
        <v>#VALUE!</v>
      </c>
      <c r="K60" s="16" t="e">
        <f t="shared" si="4"/>
        <v>#VALUE!</v>
      </c>
      <c r="L60" s="16" t="e">
        <f t="shared" si="5"/>
        <v>#VALUE!</v>
      </c>
      <c r="M60" s="16" t="e">
        <f t="shared" si="6"/>
        <v>#VALUE!</v>
      </c>
      <c r="N60" s="17" t="e">
        <f t="shared" si="7"/>
        <v>#VALUE!</v>
      </c>
      <c r="O60" s="18" t="e">
        <f t="shared" si="13"/>
        <v>#VALUE!</v>
      </c>
      <c r="P60" s="19" t="e">
        <f t="shared" si="8"/>
        <v>#VALUE!</v>
      </c>
    </row>
    <row r="61" spans="1:16" ht="15" x14ac:dyDescent="0.25">
      <c r="A61" s="40"/>
      <c r="B61" s="41"/>
      <c r="C61" s="13" t="e">
        <f t="shared" si="12"/>
        <v>#DIV/0!</v>
      </c>
      <c r="D61" s="14" t="e">
        <f t="shared" si="12"/>
        <v>#DIV/0!</v>
      </c>
      <c r="E61" s="14" t="e">
        <f t="shared" si="12"/>
        <v>#DIV/0!</v>
      </c>
      <c r="F61" s="14" t="e">
        <f t="shared" si="12"/>
        <v>#DIV/0!</v>
      </c>
      <c r="G61" s="14" t="e">
        <f t="shared" si="12"/>
        <v>#DIV/0!</v>
      </c>
      <c r="H61" s="15" t="e">
        <f t="shared" si="12"/>
        <v>#DIV/0!</v>
      </c>
      <c r="I61" s="16" t="e">
        <f t="shared" si="2"/>
        <v>#VALUE!</v>
      </c>
      <c r="J61" s="16" t="e">
        <f t="shared" si="3"/>
        <v>#VALUE!</v>
      </c>
      <c r="K61" s="16" t="e">
        <f t="shared" si="4"/>
        <v>#VALUE!</v>
      </c>
      <c r="L61" s="16" t="e">
        <f t="shared" si="5"/>
        <v>#VALUE!</v>
      </c>
      <c r="M61" s="16" t="e">
        <f t="shared" si="6"/>
        <v>#VALUE!</v>
      </c>
      <c r="N61" s="17" t="e">
        <f t="shared" si="7"/>
        <v>#VALUE!</v>
      </c>
      <c r="O61" s="18" t="e">
        <f t="shared" si="13"/>
        <v>#VALUE!</v>
      </c>
      <c r="P61" s="19" t="e">
        <f t="shared" si="8"/>
        <v>#VALUE!</v>
      </c>
    </row>
    <row r="62" spans="1:16" ht="15" x14ac:dyDescent="0.25">
      <c r="A62" s="40"/>
      <c r="B62" s="41"/>
      <c r="C62" s="13" t="e">
        <f t="shared" ref="C62:H77" si="14">EXP(-1*(($A62-C$8)/(0.6006*C$9))^2)</f>
        <v>#DIV/0!</v>
      </c>
      <c r="D62" s="14" t="e">
        <f t="shared" si="14"/>
        <v>#DIV/0!</v>
      </c>
      <c r="E62" s="14" t="e">
        <f t="shared" si="14"/>
        <v>#DIV/0!</v>
      </c>
      <c r="F62" s="14" t="e">
        <f t="shared" si="14"/>
        <v>#DIV/0!</v>
      </c>
      <c r="G62" s="14" t="e">
        <f t="shared" si="12"/>
        <v>#DIV/0!</v>
      </c>
      <c r="H62" s="15" t="e">
        <f t="shared" si="14"/>
        <v>#DIV/0!</v>
      </c>
      <c r="I62" s="16" t="e">
        <f t="shared" si="2"/>
        <v>#VALUE!</v>
      </c>
      <c r="J62" s="16" t="e">
        <f t="shared" si="3"/>
        <v>#VALUE!</v>
      </c>
      <c r="K62" s="16" t="e">
        <f t="shared" si="4"/>
        <v>#VALUE!</v>
      </c>
      <c r="L62" s="16" t="e">
        <f t="shared" si="5"/>
        <v>#VALUE!</v>
      </c>
      <c r="M62" s="16" t="e">
        <f t="shared" si="6"/>
        <v>#VALUE!</v>
      </c>
      <c r="N62" s="17" t="e">
        <f t="shared" si="7"/>
        <v>#VALUE!</v>
      </c>
      <c r="O62" s="18" t="e">
        <f t="shared" si="13"/>
        <v>#VALUE!</v>
      </c>
      <c r="P62" s="19" t="e">
        <f t="shared" si="8"/>
        <v>#VALUE!</v>
      </c>
    </row>
    <row r="63" spans="1:16" ht="15" x14ac:dyDescent="0.25">
      <c r="A63" s="40"/>
      <c r="B63" s="41"/>
      <c r="C63" s="13" t="e">
        <f t="shared" si="14"/>
        <v>#DIV/0!</v>
      </c>
      <c r="D63" s="14" t="e">
        <f t="shared" si="14"/>
        <v>#DIV/0!</v>
      </c>
      <c r="E63" s="14" t="e">
        <f t="shared" si="14"/>
        <v>#DIV/0!</v>
      </c>
      <c r="F63" s="14" t="e">
        <f t="shared" si="14"/>
        <v>#DIV/0!</v>
      </c>
      <c r="G63" s="14" t="e">
        <f t="shared" si="12"/>
        <v>#DIV/0!</v>
      </c>
      <c r="H63" s="15" t="e">
        <f t="shared" si="14"/>
        <v>#DIV/0!</v>
      </c>
      <c r="I63" s="16" t="e">
        <f t="shared" si="2"/>
        <v>#VALUE!</v>
      </c>
      <c r="J63" s="16" t="e">
        <f t="shared" si="3"/>
        <v>#VALUE!</v>
      </c>
      <c r="K63" s="16" t="e">
        <f t="shared" si="4"/>
        <v>#VALUE!</v>
      </c>
      <c r="L63" s="16" t="e">
        <f t="shared" si="5"/>
        <v>#VALUE!</v>
      </c>
      <c r="M63" s="16" t="e">
        <f t="shared" si="6"/>
        <v>#VALUE!</v>
      </c>
      <c r="N63" s="17" t="e">
        <f t="shared" si="7"/>
        <v>#VALUE!</v>
      </c>
      <c r="O63" s="18" t="e">
        <f t="shared" si="13"/>
        <v>#VALUE!</v>
      </c>
      <c r="P63" s="19" t="e">
        <f t="shared" si="8"/>
        <v>#VALUE!</v>
      </c>
    </row>
    <row r="64" spans="1:16" ht="15" x14ac:dyDescent="0.25">
      <c r="A64" s="40"/>
      <c r="B64" s="41"/>
      <c r="C64" s="13" t="e">
        <f t="shared" si="14"/>
        <v>#DIV/0!</v>
      </c>
      <c r="D64" s="14" t="e">
        <f t="shared" si="14"/>
        <v>#DIV/0!</v>
      </c>
      <c r="E64" s="14" t="e">
        <f t="shared" si="14"/>
        <v>#DIV/0!</v>
      </c>
      <c r="F64" s="14" t="e">
        <f t="shared" si="14"/>
        <v>#DIV/0!</v>
      </c>
      <c r="G64" s="14" t="e">
        <f t="shared" si="12"/>
        <v>#DIV/0!</v>
      </c>
      <c r="H64" s="15" t="e">
        <f t="shared" si="14"/>
        <v>#DIV/0!</v>
      </c>
      <c r="I64" s="16" t="e">
        <f t="shared" si="2"/>
        <v>#VALUE!</v>
      </c>
      <c r="J64" s="16" t="e">
        <f t="shared" si="3"/>
        <v>#VALUE!</v>
      </c>
      <c r="K64" s="16" t="e">
        <f t="shared" si="4"/>
        <v>#VALUE!</v>
      </c>
      <c r="L64" s="16" t="e">
        <f t="shared" si="5"/>
        <v>#VALUE!</v>
      </c>
      <c r="M64" s="16" t="e">
        <f t="shared" si="6"/>
        <v>#VALUE!</v>
      </c>
      <c r="N64" s="17" t="e">
        <f t="shared" si="7"/>
        <v>#VALUE!</v>
      </c>
      <c r="O64" s="18" t="e">
        <f t="shared" si="13"/>
        <v>#VALUE!</v>
      </c>
      <c r="P64" s="19" t="e">
        <f t="shared" si="8"/>
        <v>#VALUE!</v>
      </c>
    </row>
    <row r="65" spans="1:16" ht="15" x14ac:dyDescent="0.25">
      <c r="A65" s="40"/>
      <c r="B65" s="41"/>
      <c r="C65" s="13" t="e">
        <f t="shared" si="14"/>
        <v>#DIV/0!</v>
      </c>
      <c r="D65" s="14" t="e">
        <f t="shared" si="14"/>
        <v>#DIV/0!</v>
      </c>
      <c r="E65" s="14" t="e">
        <f t="shared" si="14"/>
        <v>#DIV/0!</v>
      </c>
      <c r="F65" s="14" t="e">
        <f t="shared" si="14"/>
        <v>#DIV/0!</v>
      </c>
      <c r="G65" s="14" t="e">
        <f t="shared" si="12"/>
        <v>#DIV/0!</v>
      </c>
      <c r="H65" s="15" t="e">
        <f t="shared" si="14"/>
        <v>#DIV/0!</v>
      </c>
      <c r="I65" s="16" t="e">
        <f t="shared" si="2"/>
        <v>#VALUE!</v>
      </c>
      <c r="J65" s="16" t="e">
        <f t="shared" si="3"/>
        <v>#VALUE!</v>
      </c>
      <c r="K65" s="16" t="e">
        <f t="shared" si="4"/>
        <v>#VALUE!</v>
      </c>
      <c r="L65" s="16" t="e">
        <f t="shared" si="5"/>
        <v>#VALUE!</v>
      </c>
      <c r="M65" s="16" t="e">
        <f t="shared" si="6"/>
        <v>#VALUE!</v>
      </c>
      <c r="N65" s="17" t="e">
        <f t="shared" si="7"/>
        <v>#VALUE!</v>
      </c>
      <c r="O65" s="18" t="e">
        <f t="shared" si="13"/>
        <v>#VALUE!</v>
      </c>
      <c r="P65" s="19" t="e">
        <f t="shared" si="8"/>
        <v>#VALUE!</v>
      </c>
    </row>
    <row r="66" spans="1:16" ht="15" x14ac:dyDescent="0.25">
      <c r="A66" s="40"/>
      <c r="B66" s="41"/>
      <c r="C66" s="13" t="e">
        <f t="shared" si="14"/>
        <v>#DIV/0!</v>
      </c>
      <c r="D66" s="14" t="e">
        <f t="shared" si="14"/>
        <v>#DIV/0!</v>
      </c>
      <c r="E66" s="14" t="e">
        <f t="shared" si="14"/>
        <v>#DIV/0!</v>
      </c>
      <c r="F66" s="14" t="e">
        <f t="shared" si="14"/>
        <v>#DIV/0!</v>
      </c>
      <c r="G66" s="14" t="e">
        <f t="shared" si="12"/>
        <v>#DIV/0!</v>
      </c>
      <c r="H66" s="15" t="e">
        <f t="shared" si="14"/>
        <v>#DIV/0!</v>
      </c>
      <c r="I66" s="16" t="e">
        <f t="shared" si="2"/>
        <v>#VALUE!</v>
      </c>
      <c r="J66" s="16" t="e">
        <f t="shared" si="3"/>
        <v>#VALUE!</v>
      </c>
      <c r="K66" s="16" t="e">
        <f t="shared" si="4"/>
        <v>#VALUE!</v>
      </c>
      <c r="L66" s="16" t="e">
        <f t="shared" si="5"/>
        <v>#VALUE!</v>
      </c>
      <c r="M66" s="16" t="e">
        <f t="shared" si="6"/>
        <v>#VALUE!</v>
      </c>
      <c r="N66" s="17" t="e">
        <f t="shared" si="7"/>
        <v>#VALUE!</v>
      </c>
      <c r="O66" s="18" t="e">
        <f t="shared" si="13"/>
        <v>#VALUE!</v>
      </c>
      <c r="P66" s="19" t="e">
        <f t="shared" si="8"/>
        <v>#VALUE!</v>
      </c>
    </row>
    <row r="67" spans="1:16" ht="15" x14ac:dyDescent="0.25">
      <c r="A67" s="40"/>
      <c r="B67" s="41"/>
      <c r="C67" s="13" t="e">
        <f t="shared" si="14"/>
        <v>#DIV/0!</v>
      </c>
      <c r="D67" s="14" t="e">
        <f t="shared" si="14"/>
        <v>#DIV/0!</v>
      </c>
      <c r="E67" s="14" t="e">
        <f t="shared" si="14"/>
        <v>#DIV/0!</v>
      </c>
      <c r="F67" s="14" t="e">
        <f t="shared" si="14"/>
        <v>#DIV/0!</v>
      </c>
      <c r="G67" s="14" t="e">
        <f t="shared" si="12"/>
        <v>#DIV/0!</v>
      </c>
      <c r="H67" s="15" t="e">
        <f t="shared" si="14"/>
        <v>#DIV/0!</v>
      </c>
      <c r="I67" s="16" t="e">
        <f t="shared" si="2"/>
        <v>#VALUE!</v>
      </c>
      <c r="J67" s="16" t="e">
        <f t="shared" si="3"/>
        <v>#VALUE!</v>
      </c>
      <c r="K67" s="16" t="e">
        <f t="shared" si="4"/>
        <v>#VALUE!</v>
      </c>
      <c r="L67" s="16" t="e">
        <f t="shared" si="5"/>
        <v>#VALUE!</v>
      </c>
      <c r="M67" s="16" t="e">
        <f t="shared" si="6"/>
        <v>#VALUE!</v>
      </c>
      <c r="N67" s="17" t="e">
        <f t="shared" si="7"/>
        <v>#VALUE!</v>
      </c>
      <c r="O67" s="18" t="e">
        <f t="shared" si="13"/>
        <v>#VALUE!</v>
      </c>
      <c r="P67" s="19" t="e">
        <f t="shared" si="8"/>
        <v>#VALUE!</v>
      </c>
    </row>
    <row r="68" spans="1:16" ht="15" x14ac:dyDescent="0.25">
      <c r="A68" s="40"/>
      <c r="B68" s="41"/>
      <c r="C68" s="13" t="e">
        <f t="shared" si="14"/>
        <v>#DIV/0!</v>
      </c>
      <c r="D68" s="14" t="e">
        <f t="shared" si="14"/>
        <v>#DIV/0!</v>
      </c>
      <c r="E68" s="14" t="e">
        <f t="shared" si="14"/>
        <v>#DIV/0!</v>
      </c>
      <c r="F68" s="14" t="e">
        <f t="shared" si="14"/>
        <v>#DIV/0!</v>
      </c>
      <c r="G68" s="14" t="e">
        <f t="shared" si="14"/>
        <v>#DIV/0!</v>
      </c>
      <c r="H68" s="15" t="e">
        <f t="shared" si="14"/>
        <v>#DIV/0!</v>
      </c>
      <c r="I68" s="16" t="e">
        <f t="shared" si="2"/>
        <v>#VALUE!</v>
      </c>
      <c r="J68" s="16" t="e">
        <f t="shared" si="3"/>
        <v>#VALUE!</v>
      </c>
      <c r="K68" s="16" t="e">
        <f t="shared" si="4"/>
        <v>#VALUE!</v>
      </c>
      <c r="L68" s="16" t="e">
        <f t="shared" si="5"/>
        <v>#VALUE!</v>
      </c>
      <c r="M68" s="16" t="e">
        <f t="shared" si="6"/>
        <v>#VALUE!</v>
      </c>
      <c r="N68" s="17" t="e">
        <f t="shared" si="7"/>
        <v>#VALUE!</v>
      </c>
      <c r="O68" s="18" t="e">
        <f t="shared" si="13"/>
        <v>#VALUE!</v>
      </c>
      <c r="P68" s="19" t="e">
        <f t="shared" si="8"/>
        <v>#VALUE!</v>
      </c>
    </row>
    <row r="69" spans="1:16" ht="15" x14ac:dyDescent="0.25">
      <c r="A69" s="40"/>
      <c r="B69" s="41"/>
      <c r="C69" s="13" t="e">
        <f t="shared" si="14"/>
        <v>#DIV/0!</v>
      </c>
      <c r="D69" s="14" t="e">
        <f t="shared" si="14"/>
        <v>#DIV/0!</v>
      </c>
      <c r="E69" s="14" t="e">
        <f t="shared" si="14"/>
        <v>#DIV/0!</v>
      </c>
      <c r="F69" s="14" t="e">
        <f t="shared" si="14"/>
        <v>#DIV/0!</v>
      </c>
      <c r="G69" s="14" t="e">
        <f t="shared" si="14"/>
        <v>#DIV/0!</v>
      </c>
      <c r="H69" s="15" t="e">
        <f t="shared" si="14"/>
        <v>#DIV/0!</v>
      </c>
      <c r="I69" s="16" t="e">
        <f t="shared" si="2"/>
        <v>#VALUE!</v>
      </c>
      <c r="J69" s="16" t="e">
        <f t="shared" si="3"/>
        <v>#VALUE!</v>
      </c>
      <c r="K69" s="16" t="e">
        <f t="shared" si="4"/>
        <v>#VALUE!</v>
      </c>
      <c r="L69" s="16" t="e">
        <f t="shared" si="5"/>
        <v>#VALUE!</v>
      </c>
      <c r="M69" s="16" t="e">
        <f t="shared" si="6"/>
        <v>#VALUE!</v>
      </c>
      <c r="N69" s="17" t="e">
        <f t="shared" si="7"/>
        <v>#VALUE!</v>
      </c>
      <c r="O69" s="18" t="e">
        <f t="shared" si="13"/>
        <v>#VALUE!</v>
      </c>
      <c r="P69" s="19" t="e">
        <f t="shared" si="8"/>
        <v>#VALUE!</v>
      </c>
    </row>
    <row r="70" spans="1:16" ht="15" x14ac:dyDescent="0.25">
      <c r="A70" s="40"/>
      <c r="B70" s="41"/>
      <c r="C70" s="13" t="e">
        <f t="shared" si="14"/>
        <v>#DIV/0!</v>
      </c>
      <c r="D70" s="14" t="e">
        <f t="shared" si="14"/>
        <v>#DIV/0!</v>
      </c>
      <c r="E70" s="14" t="e">
        <f t="shared" si="14"/>
        <v>#DIV/0!</v>
      </c>
      <c r="F70" s="14" t="e">
        <f t="shared" si="14"/>
        <v>#DIV/0!</v>
      </c>
      <c r="G70" s="14" t="e">
        <f t="shared" si="14"/>
        <v>#DIV/0!</v>
      </c>
      <c r="H70" s="15" t="e">
        <f t="shared" si="14"/>
        <v>#DIV/0!</v>
      </c>
      <c r="I70" s="16" t="e">
        <f t="shared" si="2"/>
        <v>#VALUE!</v>
      </c>
      <c r="J70" s="16" t="e">
        <f t="shared" si="3"/>
        <v>#VALUE!</v>
      </c>
      <c r="K70" s="16" t="e">
        <f t="shared" si="4"/>
        <v>#VALUE!</v>
      </c>
      <c r="L70" s="16" t="e">
        <f t="shared" si="5"/>
        <v>#VALUE!</v>
      </c>
      <c r="M70" s="16" t="e">
        <f t="shared" si="6"/>
        <v>#VALUE!</v>
      </c>
      <c r="N70" s="17" t="e">
        <f t="shared" si="7"/>
        <v>#VALUE!</v>
      </c>
      <c r="O70" s="18" t="e">
        <f t="shared" si="13"/>
        <v>#VALUE!</v>
      </c>
      <c r="P70" s="19" t="e">
        <f t="shared" si="8"/>
        <v>#VALUE!</v>
      </c>
    </row>
    <row r="71" spans="1:16" ht="15" x14ac:dyDescent="0.25">
      <c r="A71" s="40"/>
      <c r="B71" s="41"/>
      <c r="C71" s="13" t="e">
        <f t="shared" si="14"/>
        <v>#DIV/0!</v>
      </c>
      <c r="D71" s="14" t="e">
        <f t="shared" si="14"/>
        <v>#DIV/0!</v>
      </c>
      <c r="E71" s="14" t="e">
        <f t="shared" si="14"/>
        <v>#DIV/0!</v>
      </c>
      <c r="F71" s="14" t="e">
        <f t="shared" si="14"/>
        <v>#DIV/0!</v>
      </c>
      <c r="G71" s="14" t="e">
        <f t="shared" si="14"/>
        <v>#DIV/0!</v>
      </c>
      <c r="H71" s="15" t="e">
        <f t="shared" si="14"/>
        <v>#DIV/0!</v>
      </c>
      <c r="I71" s="16" t="e">
        <f t="shared" si="2"/>
        <v>#VALUE!</v>
      </c>
      <c r="J71" s="16" t="e">
        <f t="shared" si="3"/>
        <v>#VALUE!</v>
      </c>
      <c r="K71" s="16" t="e">
        <f t="shared" si="4"/>
        <v>#VALUE!</v>
      </c>
      <c r="L71" s="16" t="e">
        <f t="shared" si="5"/>
        <v>#VALUE!</v>
      </c>
      <c r="M71" s="16" t="e">
        <f t="shared" si="6"/>
        <v>#VALUE!</v>
      </c>
      <c r="N71" s="17" t="e">
        <f t="shared" si="7"/>
        <v>#VALUE!</v>
      </c>
      <c r="O71" s="18" t="e">
        <f t="shared" si="13"/>
        <v>#VALUE!</v>
      </c>
      <c r="P71" s="19" t="e">
        <f t="shared" si="8"/>
        <v>#VALUE!</v>
      </c>
    </row>
    <row r="72" spans="1:16" ht="15" x14ac:dyDescent="0.25">
      <c r="A72" s="40"/>
      <c r="B72" s="41"/>
      <c r="C72" s="13" t="e">
        <f t="shared" ref="C72:H86" si="15">EXP(-1*(($A72-C$8)/(0.6006*C$9))^2)</f>
        <v>#DIV/0!</v>
      </c>
      <c r="D72" s="14" t="e">
        <f t="shared" si="15"/>
        <v>#DIV/0!</v>
      </c>
      <c r="E72" s="14" t="e">
        <f t="shared" si="15"/>
        <v>#DIV/0!</v>
      </c>
      <c r="F72" s="14" t="e">
        <f t="shared" si="15"/>
        <v>#DIV/0!</v>
      </c>
      <c r="G72" s="14" t="e">
        <f t="shared" si="14"/>
        <v>#DIV/0!</v>
      </c>
      <c r="H72" s="15" t="e">
        <f t="shared" si="15"/>
        <v>#DIV/0!</v>
      </c>
      <c r="I72" s="16" t="e">
        <f t="shared" si="2"/>
        <v>#VALUE!</v>
      </c>
      <c r="J72" s="16" t="e">
        <f t="shared" si="3"/>
        <v>#VALUE!</v>
      </c>
      <c r="K72" s="16" t="e">
        <f t="shared" si="4"/>
        <v>#VALUE!</v>
      </c>
      <c r="L72" s="16" t="e">
        <f t="shared" si="5"/>
        <v>#VALUE!</v>
      </c>
      <c r="M72" s="16" t="e">
        <f t="shared" si="6"/>
        <v>#VALUE!</v>
      </c>
      <c r="N72" s="17" t="e">
        <f t="shared" si="7"/>
        <v>#VALUE!</v>
      </c>
      <c r="O72" s="18" t="e">
        <f t="shared" si="13"/>
        <v>#VALUE!</v>
      </c>
      <c r="P72" s="19" t="e">
        <f t="shared" si="8"/>
        <v>#VALUE!</v>
      </c>
    </row>
    <row r="73" spans="1:16" ht="15" x14ac:dyDescent="0.25">
      <c r="A73" s="40"/>
      <c r="B73" s="41"/>
      <c r="C73" s="13" t="e">
        <f t="shared" si="15"/>
        <v>#DIV/0!</v>
      </c>
      <c r="D73" s="14" t="e">
        <f t="shared" si="15"/>
        <v>#DIV/0!</v>
      </c>
      <c r="E73" s="14" t="e">
        <f t="shared" si="15"/>
        <v>#DIV/0!</v>
      </c>
      <c r="F73" s="14" t="e">
        <f t="shared" si="15"/>
        <v>#DIV/0!</v>
      </c>
      <c r="G73" s="14" t="e">
        <f t="shared" si="14"/>
        <v>#DIV/0!</v>
      </c>
      <c r="H73" s="15" t="e">
        <f t="shared" si="15"/>
        <v>#DIV/0!</v>
      </c>
      <c r="I73" s="16" t="e">
        <f t="shared" si="2"/>
        <v>#VALUE!</v>
      </c>
      <c r="J73" s="16" t="e">
        <f t="shared" si="3"/>
        <v>#VALUE!</v>
      </c>
      <c r="K73" s="16" t="e">
        <f t="shared" si="4"/>
        <v>#VALUE!</v>
      </c>
      <c r="L73" s="16" t="e">
        <f t="shared" si="5"/>
        <v>#VALUE!</v>
      </c>
      <c r="M73" s="16" t="e">
        <f t="shared" si="6"/>
        <v>#VALUE!</v>
      </c>
      <c r="N73" s="17" t="e">
        <f t="shared" si="7"/>
        <v>#VALUE!</v>
      </c>
      <c r="O73" s="18" t="e">
        <f t="shared" si="13"/>
        <v>#VALUE!</v>
      </c>
      <c r="P73" s="19" t="e">
        <f t="shared" si="8"/>
        <v>#VALUE!</v>
      </c>
    </row>
    <row r="74" spans="1:16" ht="15" x14ac:dyDescent="0.25">
      <c r="A74" s="40"/>
      <c r="B74" s="41"/>
      <c r="C74" s="13" t="e">
        <f t="shared" si="15"/>
        <v>#DIV/0!</v>
      </c>
      <c r="D74" s="14" t="e">
        <f t="shared" si="15"/>
        <v>#DIV/0!</v>
      </c>
      <c r="E74" s="14" t="e">
        <f t="shared" si="15"/>
        <v>#DIV/0!</v>
      </c>
      <c r="F74" s="14" t="e">
        <f t="shared" si="15"/>
        <v>#DIV/0!</v>
      </c>
      <c r="G74" s="14" t="e">
        <f t="shared" si="14"/>
        <v>#DIV/0!</v>
      </c>
      <c r="H74" s="15" t="e">
        <f t="shared" si="15"/>
        <v>#DIV/0!</v>
      </c>
      <c r="I74" s="16" t="e">
        <f t="shared" si="2"/>
        <v>#VALUE!</v>
      </c>
      <c r="J74" s="16" t="e">
        <f t="shared" si="3"/>
        <v>#VALUE!</v>
      </c>
      <c r="K74" s="16" t="e">
        <f t="shared" si="4"/>
        <v>#VALUE!</v>
      </c>
      <c r="L74" s="16" t="e">
        <f t="shared" si="5"/>
        <v>#VALUE!</v>
      </c>
      <c r="M74" s="16" t="e">
        <f t="shared" si="6"/>
        <v>#VALUE!</v>
      </c>
      <c r="N74" s="17" t="e">
        <f t="shared" si="7"/>
        <v>#VALUE!</v>
      </c>
      <c r="O74" s="18" t="e">
        <f t="shared" si="13"/>
        <v>#VALUE!</v>
      </c>
      <c r="P74" s="19" t="e">
        <f t="shared" si="8"/>
        <v>#VALUE!</v>
      </c>
    </row>
    <row r="75" spans="1:16" ht="15" x14ac:dyDescent="0.25">
      <c r="A75" s="40"/>
      <c r="B75" s="41"/>
      <c r="C75" s="13" t="e">
        <f t="shared" si="15"/>
        <v>#DIV/0!</v>
      </c>
      <c r="D75" s="14" t="e">
        <f t="shared" si="15"/>
        <v>#DIV/0!</v>
      </c>
      <c r="E75" s="14" t="e">
        <f t="shared" si="15"/>
        <v>#DIV/0!</v>
      </c>
      <c r="F75" s="14" t="e">
        <f t="shared" si="15"/>
        <v>#DIV/0!</v>
      </c>
      <c r="G75" s="14" t="e">
        <f t="shared" si="14"/>
        <v>#DIV/0!</v>
      </c>
      <c r="H75" s="15" t="e">
        <f t="shared" si="15"/>
        <v>#DIV/0!</v>
      </c>
      <c r="I75" s="16" t="e">
        <f t="shared" si="2"/>
        <v>#VALUE!</v>
      </c>
      <c r="J75" s="16" t="e">
        <f t="shared" si="3"/>
        <v>#VALUE!</v>
      </c>
      <c r="K75" s="16" t="e">
        <f t="shared" si="4"/>
        <v>#VALUE!</v>
      </c>
      <c r="L75" s="16" t="e">
        <f t="shared" si="5"/>
        <v>#VALUE!</v>
      </c>
      <c r="M75" s="16" t="e">
        <f t="shared" si="6"/>
        <v>#VALUE!</v>
      </c>
      <c r="N75" s="17" t="e">
        <f t="shared" si="7"/>
        <v>#VALUE!</v>
      </c>
      <c r="O75" s="18" t="e">
        <f t="shared" si="13"/>
        <v>#VALUE!</v>
      </c>
      <c r="P75" s="19" t="e">
        <f t="shared" si="8"/>
        <v>#VALUE!</v>
      </c>
    </row>
    <row r="76" spans="1:16" ht="15" x14ac:dyDescent="0.25">
      <c r="A76" s="40"/>
      <c r="B76" s="41"/>
      <c r="C76" s="13" t="e">
        <f t="shared" si="15"/>
        <v>#DIV/0!</v>
      </c>
      <c r="D76" s="14" t="e">
        <f t="shared" si="15"/>
        <v>#DIV/0!</v>
      </c>
      <c r="E76" s="14" t="e">
        <f t="shared" si="15"/>
        <v>#DIV/0!</v>
      </c>
      <c r="F76" s="14" t="e">
        <f t="shared" si="15"/>
        <v>#DIV/0!</v>
      </c>
      <c r="G76" s="14" t="e">
        <f t="shared" si="14"/>
        <v>#DIV/0!</v>
      </c>
      <c r="H76" s="15" t="e">
        <f t="shared" si="15"/>
        <v>#DIV/0!</v>
      </c>
      <c r="I76" s="16" t="e">
        <f t="shared" si="2"/>
        <v>#VALUE!</v>
      </c>
      <c r="J76" s="16" t="e">
        <f t="shared" si="3"/>
        <v>#VALUE!</v>
      </c>
      <c r="K76" s="16" t="e">
        <f t="shared" si="4"/>
        <v>#VALUE!</v>
      </c>
      <c r="L76" s="16" t="e">
        <f t="shared" si="5"/>
        <v>#VALUE!</v>
      </c>
      <c r="M76" s="16" t="e">
        <f t="shared" si="6"/>
        <v>#VALUE!</v>
      </c>
      <c r="N76" s="17" t="e">
        <f t="shared" si="7"/>
        <v>#VALUE!</v>
      </c>
      <c r="O76" s="18" t="e">
        <f t="shared" si="13"/>
        <v>#VALUE!</v>
      </c>
      <c r="P76" s="19" t="e">
        <f t="shared" si="8"/>
        <v>#VALUE!</v>
      </c>
    </row>
    <row r="77" spans="1:16" ht="15" x14ac:dyDescent="0.25">
      <c r="A77" s="40"/>
      <c r="B77" s="41"/>
      <c r="C77" s="13" t="e">
        <f t="shared" si="15"/>
        <v>#DIV/0!</v>
      </c>
      <c r="D77" s="14" t="e">
        <f t="shared" si="15"/>
        <v>#DIV/0!</v>
      </c>
      <c r="E77" s="14" t="e">
        <f t="shared" si="15"/>
        <v>#DIV/0!</v>
      </c>
      <c r="F77" s="14" t="e">
        <f t="shared" si="15"/>
        <v>#DIV/0!</v>
      </c>
      <c r="G77" s="14" t="e">
        <f t="shared" si="14"/>
        <v>#DIV/0!</v>
      </c>
      <c r="H77" s="15" t="e">
        <f t="shared" si="15"/>
        <v>#DIV/0!</v>
      </c>
      <c r="I77" s="16" t="e">
        <f t="shared" si="2"/>
        <v>#VALUE!</v>
      </c>
      <c r="J77" s="16" t="e">
        <f t="shared" si="3"/>
        <v>#VALUE!</v>
      </c>
      <c r="K77" s="16" t="e">
        <f t="shared" si="4"/>
        <v>#VALUE!</v>
      </c>
      <c r="L77" s="16" t="e">
        <f t="shared" si="5"/>
        <v>#VALUE!</v>
      </c>
      <c r="M77" s="16" t="e">
        <f t="shared" si="6"/>
        <v>#VALUE!</v>
      </c>
      <c r="N77" s="17" t="e">
        <f t="shared" si="7"/>
        <v>#VALUE!</v>
      </c>
      <c r="O77" s="18" t="e">
        <f t="shared" si="13"/>
        <v>#VALUE!</v>
      </c>
      <c r="P77" s="19" t="e">
        <f t="shared" si="8"/>
        <v>#VALUE!</v>
      </c>
    </row>
    <row r="78" spans="1:16" ht="15" x14ac:dyDescent="0.25">
      <c r="A78" s="40"/>
      <c r="B78" s="41"/>
      <c r="C78" s="13" t="e">
        <f t="shared" si="15"/>
        <v>#DIV/0!</v>
      </c>
      <c r="D78" s="14" t="e">
        <f t="shared" si="15"/>
        <v>#DIV/0!</v>
      </c>
      <c r="E78" s="14" t="e">
        <f t="shared" si="15"/>
        <v>#DIV/0!</v>
      </c>
      <c r="F78" s="14" t="e">
        <f t="shared" si="15"/>
        <v>#DIV/0!</v>
      </c>
      <c r="G78" s="14" t="e">
        <f t="shared" si="15"/>
        <v>#DIV/0!</v>
      </c>
      <c r="H78" s="15" t="e">
        <f t="shared" si="15"/>
        <v>#DIV/0!</v>
      </c>
      <c r="I78" s="16" t="e">
        <f t="shared" si="2"/>
        <v>#VALUE!</v>
      </c>
      <c r="J78" s="16" t="e">
        <f t="shared" si="3"/>
        <v>#VALUE!</v>
      </c>
      <c r="K78" s="16" t="e">
        <f t="shared" si="4"/>
        <v>#VALUE!</v>
      </c>
      <c r="L78" s="16" t="e">
        <f t="shared" si="5"/>
        <v>#VALUE!</v>
      </c>
      <c r="M78" s="16" t="e">
        <f t="shared" si="6"/>
        <v>#VALUE!</v>
      </c>
      <c r="N78" s="17" t="e">
        <f t="shared" si="7"/>
        <v>#VALUE!</v>
      </c>
      <c r="O78" s="18" t="e">
        <f t="shared" si="13"/>
        <v>#VALUE!</v>
      </c>
      <c r="P78" s="19" t="e">
        <f t="shared" si="8"/>
        <v>#VALUE!</v>
      </c>
    </row>
    <row r="79" spans="1:16" ht="15" x14ac:dyDescent="0.25">
      <c r="A79" s="40"/>
      <c r="B79" s="41"/>
      <c r="C79" s="13" t="e">
        <f t="shared" si="15"/>
        <v>#DIV/0!</v>
      </c>
      <c r="D79" s="14" t="e">
        <f t="shared" si="15"/>
        <v>#DIV/0!</v>
      </c>
      <c r="E79" s="14" t="e">
        <f t="shared" si="15"/>
        <v>#DIV/0!</v>
      </c>
      <c r="F79" s="14" t="e">
        <f t="shared" si="15"/>
        <v>#DIV/0!</v>
      </c>
      <c r="G79" s="14" t="e">
        <f t="shared" si="15"/>
        <v>#DIV/0!</v>
      </c>
      <c r="H79" s="15" t="e">
        <f t="shared" si="15"/>
        <v>#DIV/0!</v>
      </c>
      <c r="I79" s="16" t="e">
        <f t="shared" si="2"/>
        <v>#VALUE!</v>
      </c>
      <c r="J79" s="16" t="e">
        <f t="shared" si="3"/>
        <v>#VALUE!</v>
      </c>
      <c r="K79" s="16" t="e">
        <f t="shared" si="4"/>
        <v>#VALUE!</v>
      </c>
      <c r="L79" s="16" t="e">
        <f t="shared" si="5"/>
        <v>#VALUE!</v>
      </c>
      <c r="M79" s="16" t="e">
        <f t="shared" si="6"/>
        <v>#VALUE!</v>
      </c>
      <c r="N79" s="17" t="e">
        <f t="shared" si="7"/>
        <v>#VALUE!</v>
      </c>
      <c r="O79" s="18" t="e">
        <f t="shared" si="13"/>
        <v>#VALUE!</v>
      </c>
      <c r="P79" s="19" t="e">
        <f t="shared" si="8"/>
        <v>#VALUE!</v>
      </c>
    </row>
    <row r="80" spans="1:16" ht="15" x14ac:dyDescent="0.25">
      <c r="A80" s="40"/>
      <c r="B80" s="41"/>
      <c r="C80" s="13" t="e">
        <f t="shared" si="15"/>
        <v>#DIV/0!</v>
      </c>
      <c r="D80" s="14" t="e">
        <f t="shared" si="15"/>
        <v>#DIV/0!</v>
      </c>
      <c r="E80" s="14" t="e">
        <f t="shared" si="15"/>
        <v>#DIV/0!</v>
      </c>
      <c r="F80" s="14" t="e">
        <f t="shared" si="15"/>
        <v>#DIV/0!</v>
      </c>
      <c r="G80" s="14" t="e">
        <f t="shared" si="15"/>
        <v>#DIV/0!</v>
      </c>
      <c r="H80" s="15" t="e">
        <f t="shared" si="15"/>
        <v>#DIV/0!</v>
      </c>
      <c r="I80" s="16" t="e">
        <f t="shared" si="2"/>
        <v>#VALUE!</v>
      </c>
      <c r="J80" s="16" t="e">
        <f t="shared" si="3"/>
        <v>#VALUE!</v>
      </c>
      <c r="K80" s="16" t="e">
        <f t="shared" si="4"/>
        <v>#VALUE!</v>
      </c>
      <c r="L80" s="16" t="e">
        <f t="shared" si="5"/>
        <v>#VALUE!</v>
      </c>
      <c r="M80" s="16" t="e">
        <f t="shared" si="6"/>
        <v>#VALUE!</v>
      </c>
      <c r="N80" s="17" t="e">
        <f t="shared" si="7"/>
        <v>#VALUE!</v>
      </c>
      <c r="O80" s="18" t="e">
        <f t="shared" si="13"/>
        <v>#VALUE!</v>
      </c>
      <c r="P80" s="19" t="e">
        <f t="shared" si="8"/>
        <v>#VALUE!</v>
      </c>
    </row>
    <row r="81" spans="1:16" ht="15" x14ac:dyDescent="0.25">
      <c r="A81" s="40"/>
      <c r="B81" s="41"/>
      <c r="C81" s="13" t="e">
        <f t="shared" si="15"/>
        <v>#DIV/0!</v>
      </c>
      <c r="D81" s="14" t="e">
        <f t="shared" si="15"/>
        <v>#DIV/0!</v>
      </c>
      <c r="E81" s="14" t="e">
        <f t="shared" si="15"/>
        <v>#DIV/0!</v>
      </c>
      <c r="F81" s="14" t="e">
        <f t="shared" si="15"/>
        <v>#DIV/0!</v>
      </c>
      <c r="G81" s="14" t="e">
        <f t="shared" si="15"/>
        <v>#DIV/0!</v>
      </c>
      <c r="H81" s="15" t="e">
        <f t="shared" si="15"/>
        <v>#DIV/0!</v>
      </c>
      <c r="I81" s="16" t="e">
        <f t="shared" si="2"/>
        <v>#VALUE!</v>
      </c>
      <c r="J81" s="16" t="e">
        <f t="shared" si="3"/>
        <v>#VALUE!</v>
      </c>
      <c r="K81" s="16" t="e">
        <f t="shared" si="4"/>
        <v>#VALUE!</v>
      </c>
      <c r="L81" s="16" t="e">
        <f t="shared" si="5"/>
        <v>#VALUE!</v>
      </c>
      <c r="M81" s="16" t="e">
        <f t="shared" si="6"/>
        <v>#VALUE!</v>
      </c>
      <c r="N81" s="17" t="e">
        <f t="shared" si="7"/>
        <v>#VALUE!</v>
      </c>
      <c r="O81" s="18" t="e">
        <f t="shared" si="13"/>
        <v>#VALUE!</v>
      </c>
      <c r="P81" s="19" t="e">
        <f t="shared" si="8"/>
        <v>#VALUE!</v>
      </c>
    </row>
    <row r="82" spans="1:16" ht="15" x14ac:dyDescent="0.25">
      <c r="A82" s="40"/>
      <c r="B82" s="41"/>
      <c r="C82" s="13" t="e">
        <f t="shared" ref="C82:H86" si="16">EXP(-1*(($A82-C$8)/(0.6006*C$9))^2)</f>
        <v>#DIV/0!</v>
      </c>
      <c r="D82" s="14" t="e">
        <f t="shared" si="16"/>
        <v>#DIV/0!</v>
      </c>
      <c r="E82" s="14" t="e">
        <f t="shared" si="16"/>
        <v>#DIV/0!</v>
      </c>
      <c r="F82" s="14" t="e">
        <f t="shared" si="16"/>
        <v>#DIV/0!</v>
      </c>
      <c r="G82" s="14" t="e">
        <f t="shared" si="15"/>
        <v>#DIV/0!</v>
      </c>
      <c r="H82" s="15" t="e">
        <f t="shared" si="16"/>
        <v>#DIV/0!</v>
      </c>
      <c r="I82" s="16" t="e">
        <f t="shared" si="2"/>
        <v>#VALUE!</v>
      </c>
      <c r="J82" s="16" t="e">
        <f t="shared" si="3"/>
        <v>#VALUE!</v>
      </c>
      <c r="K82" s="16" t="e">
        <f t="shared" si="4"/>
        <v>#VALUE!</v>
      </c>
      <c r="L82" s="16" t="e">
        <f t="shared" si="5"/>
        <v>#VALUE!</v>
      </c>
      <c r="M82" s="16" t="e">
        <f t="shared" si="6"/>
        <v>#VALUE!</v>
      </c>
      <c r="N82" s="17" t="e">
        <f t="shared" si="7"/>
        <v>#VALUE!</v>
      </c>
      <c r="O82" s="18" t="e">
        <f t="shared" si="13"/>
        <v>#VALUE!</v>
      </c>
      <c r="P82" s="19" t="e">
        <f t="shared" si="8"/>
        <v>#VALUE!</v>
      </c>
    </row>
    <row r="83" spans="1:16" ht="15" x14ac:dyDescent="0.25">
      <c r="A83" s="40"/>
      <c r="B83" s="41"/>
      <c r="C83" s="13" t="e">
        <f t="shared" si="16"/>
        <v>#DIV/0!</v>
      </c>
      <c r="D83" s="14" t="e">
        <f t="shared" si="16"/>
        <v>#DIV/0!</v>
      </c>
      <c r="E83" s="14" t="e">
        <f t="shared" si="16"/>
        <v>#DIV/0!</v>
      </c>
      <c r="F83" s="14" t="e">
        <f t="shared" si="16"/>
        <v>#DIV/0!</v>
      </c>
      <c r="G83" s="14" t="e">
        <f t="shared" si="15"/>
        <v>#DIV/0!</v>
      </c>
      <c r="H83" s="15" t="e">
        <f t="shared" si="16"/>
        <v>#DIV/0!</v>
      </c>
      <c r="I83" s="16" t="e">
        <f t="shared" si="2"/>
        <v>#VALUE!</v>
      </c>
      <c r="J83" s="16" t="e">
        <f t="shared" si="3"/>
        <v>#VALUE!</v>
      </c>
      <c r="K83" s="16" t="e">
        <f t="shared" si="4"/>
        <v>#VALUE!</v>
      </c>
      <c r="L83" s="16" t="e">
        <f t="shared" si="5"/>
        <v>#VALUE!</v>
      </c>
      <c r="M83" s="16" t="e">
        <f t="shared" si="6"/>
        <v>#VALUE!</v>
      </c>
      <c r="N83" s="17" t="e">
        <f t="shared" si="7"/>
        <v>#VALUE!</v>
      </c>
      <c r="O83" s="18" t="e">
        <f t="shared" si="13"/>
        <v>#VALUE!</v>
      </c>
      <c r="P83" s="19" t="e">
        <f t="shared" si="8"/>
        <v>#VALUE!</v>
      </c>
    </row>
    <row r="84" spans="1:16" ht="15" x14ac:dyDescent="0.25">
      <c r="A84" s="40"/>
      <c r="B84" s="41"/>
      <c r="C84" s="13" t="e">
        <f t="shared" si="16"/>
        <v>#DIV/0!</v>
      </c>
      <c r="D84" s="14" t="e">
        <f t="shared" si="16"/>
        <v>#DIV/0!</v>
      </c>
      <c r="E84" s="14" t="e">
        <f t="shared" si="16"/>
        <v>#DIV/0!</v>
      </c>
      <c r="F84" s="14" t="e">
        <f t="shared" si="16"/>
        <v>#DIV/0!</v>
      </c>
      <c r="G84" s="14" t="e">
        <f t="shared" si="15"/>
        <v>#DIV/0!</v>
      </c>
      <c r="H84" s="15" t="e">
        <f t="shared" si="16"/>
        <v>#DIV/0!</v>
      </c>
      <c r="I84" s="16" t="e">
        <f t="shared" si="2"/>
        <v>#VALUE!</v>
      </c>
      <c r="J84" s="16" t="e">
        <f t="shared" si="3"/>
        <v>#VALUE!</v>
      </c>
      <c r="K84" s="16" t="e">
        <f t="shared" si="4"/>
        <v>#VALUE!</v>
      </c>
      <c r="L84" s="16" t="e">
        <f t="shared" si="5"/>
        <v>#VALUE!</v>
      </c>
      <c r="M84" s="16" t="e">
        <f t="shared" si="6"/>
        <v>#VALUE!</v>
      </c>
      <c r="N84" s="17" t="e">
        <f t="shared" si="7"/>
        <v>#VALUE!</v>
      </c>
      <c r="O84" s="18" t="e">
        <f t="shared" si="13"/>
        <v>#VALUE!</v>
      </c>
      <c r="P84" s="19" t="e">
        <f t="shared" si="8"/>
        <v>#VALUE!</v>
      </c>
    </row>
    <row r="85" spans="1:16" ht="15" x14ac:dyDescent="0.25">
      <c r="A85" s="40"/>
      <c r="B85" s="41"/>
      <c r="C85" s="13" t="e">
        <f t="shared" si="16"/>
        <v>#DIV/0!</v>
      </c>
      <c r="D85" s="14" t="e">
        <f t="shared" si="16"/>
        <v>#DIV/0!</v>
      </c>
      <c r="E85" s="14" t="e">
        <f t="shared" si="16"/>
        <v>#DIV/0!</v>
      </c>
      <c r="F85" s="14" t="e">
        <f t="shared" si="16"/>
        <v>#DIV/0!</v>
      </c>
      <c r="G85" s="14" t="e">
        <f t="shared" si="15"/>
        <v>#DIV/0!</v>
      </c>
      <c r="H85" s="15" t="e">
        <f t="shared" si="16"/>
        <v>#DIV/0!</v>
      </c>
      <c r="I85" s="16" t="e">
        <f t="shared" si="2"/>
        <v>#VALUE!</v>
      </c>
      <c r="J85" s="16" t="e">
        <f t="shared" si="3"/>
        <v>#VALUE!</v>
      </c>
      <c r="K85" s="16" t="e">
        <f t="shared" si="4"/>
        <v>#VALUE!</v>
      </c>
      <c r="L85" s="16" t="e">
        <f t="shared" si="5"/>
        <v>#VALUE!</v>
      </c>
      <c r="M85" s="16" t="e">
        <f t="shared" si="6"/>
        <v>#VALUE!</v>
      </c>
      <c r="N85" s="17" t="e">
        <f t="shared" si="7"/>
        <v>#VALUE!</v>
      </c>
      <c r="O85" s="18" t="e">
        <f t="shared" si="13"/>
        <v>#VALUE!</v>
      </c>
      <c r="P85" s="19" t="e">
        <f t="shared" si="8"/>
        <v>#VALUE!</v>
      </c>
    </row>
    <row r="86" spans="1:16" ht="15" x14ac:dyDescent="0.25">
      <c r="A86" s="40"/>
      <c r="B86" s="41"/>
      <c r="C86" s="13" t="e">
        <f t="shared" si="16"/>
        <v>#DIV/0!</v>
      </c>
      <c r="D86" s="14" t="e">
        <f t="shared" si="16"/>
        <v>#DIV/0!</v>
      </c>
      <c r="E86" s="14" t="e">
        <f t="shared" si="16"/>
        <v>#DIV/0!</v>
      </c>
      <c r="F86" s="14" t="e">
        <f t="shared" si="16"/>
        <v>#DIV/0!</v>
      </c>
      <c r="G86" s="14" t="e">
        <f t="shared" si="15"/>
        <v>#DIV/0!</v>
      </c>
      <c r="H86" s="15" t="e">
        <f t="shared" si="16"/>
        <v>#DIV/0!</v>
      </c>
      <c r="I86" s="16" t="e">
        <f t="shared" si="2"/>
        <v>#VALUE!</v>
      </c>
      <c r="J86" s="16" t="e">
        <f t="shared" si="3"/>
        <v>#VALUE!</v>
      </c>
      <c r="K86" s="16" t="e">
        <f t="shared" si="4"/>
        <v>#VALUE!</v>
      </c>
      <c r="L86" s="16" t="e">
        <f t="shared" si="5"/>
        <v>#VALUE!</v>
      </c>
      <c r="M86" s="16" t="e">
        <f t="shared" si="6"/>
        <v>#VALUE!</v>
      </c>
      <c r="N86" s="17" t="e">
        <f t="shared" si="7"/>
        <v>#VALUE!</v>
      </c>
      <c r="O86" s="18" t="e">
        <f t="shared" ref="O86" si="17">SUM(I86:N86)</f>
        <v>#VALUE!</v>
      </c>
      <c r="P86" s="19" t="e">
        <f t="shared" si="8"/>
        <v>#VALUE!</v>
      </c>
    </row>
  </sheetData>
  <scenarios current="0">
    <scenario name="CurveFitterxlxs" count="10" user="Tom O'Haver" comment="Created by Tom O'Haver on 1/22/2015">
      <inputCells r="C8" val="104.562391040939"/>
      <inputCells r="D8" val="197.092562131029"/>
      <inputCells r="E8" val="313.023856126692"/>
      <inputCells r="F8" val="608.9080774698"/>
      <inputCells r="H8" val="801.325581880135"/>
      <inputCells r="C9" val="98.9001151585063"/>
      <inputCells r="D9" val="177.257472159024"/>
      <inputCells r="E9" val="278.044861619646"/>
      <inputCells r="F9" val="196.210068722334"/>
      <inputCells r="H9" val="196.54580034734"/>
    </scenario>
  </scenarios>
  <pageMargins left="0" right="0" top="0.39410000000000006" bottom="0.39410000000000006" header="0" footer="0"/>
  <headerFooter>
    <oddHeader>&amp;C&amp;A</oddHeader>
    <oddFooter>&amp;CPage &amp;P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 O'Haver</dc:creator>
  <cp:lastModifiedBy>Tom O'Haver</cp:lastModifiedBy>
  <cp:revision>26</cp:revision>
  <dcterms:created xsi:type="dcterms:W3CDTF">2012-02-24T09:23:27Z</dcterms:created>
  <dcterms:modified xsi:type="dcterms:W3CDTF">2015-01-29T18:46:34Z</dcterms:modified>
</cp:coreProperties>
</file>